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showInkAnnotation="0" defaultThemeVersion="124226"/>
  <xr:revisionPtr revIDLastSave="36" documentId="11_019AEB2AC6CAF7ACF0E205CECFE6D8B0A49DB857" xr6:coauthVersionLast="47" xr6:coauthVersionMax="47" xr10:uidLastSave="{04CEF434-53F6-46BA-92DF-B48244F9E494}"/>
  <bookViews>
    <workbookView xWindow="-120" yWindow="-120" windowWidth="29040" windowHeight="15720" activeTab="1" xr2:uid="{00000000-000D-0000-FFFF-FFFF00000000}"/>
  </bookViews>
  <sheets>
    <sheet name="Anleitung" sheetId="6" r:id="rId1"/>
    <sheet name="Auslosung" sheetId="1" r:id="rId2"/>
    <sheet name="Teams" sheetId="3" r:id="rId3"/>
    <sheet name="Runden" sheetId="4" state="hidden" r:id="rId4"/>
    <sheet name="Lose" sheetId="5" r:id="rId5"/>
  </sheets>
  <definedNames>
    <definedName name="paarungen">Runden!$A$1:$C$19</definedName>
    <definedName name="runden">Runden!$A$2:$A$5</definedName>
    <definedName name="teams">Teams!$C:$D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27" i="1"/>
  <c r="D9" i="1" l="1"/>
  <c r="D8" i="1"/>
  <c r="B8" i="1"/>
  <c r="B6" i="5" l="1"/>
  <c r="B5" i="5"/>
  <c r="B4" i="5"/>
  <c r="B3" i="5"/>
  <c r="C4" i="1" l="1"/>
  <c r="A3" i="3" l="1"/>
  <c r="A5" i="3" s="1"/>
  <c r="C6" i="3" s="1"/>
  <c r="C31" i="1"/>
  <c r="D31" i="1" s="1"/>
  <c r="C32" i="1"/>
  <c r="C66" i="1"/>
  <c r="C63" i="1"/>
  <c r="C59" i="1"/>
  <c r="C55" i="1"/>
  <c r="C51" i="1"/>
  <c r="C53" i="1"/>
  <c r="C60" i="1"/>
  <c r="C52" i="1"/>
  <c r="C62" i="1"/>
  <c r="C58" i="1"/>
  <c r="C54" i="1"/>
  <c r="C50" i="1"/>
  <c r="C61" i="1"/>
  <c r="C57" i="1"/>
  <c r="C56" i="1"/>
  <c r="C46" i="1"/>
  <c r="C38" i="1"/>
  <c r="C45" i="1"/>
  <c r="C41" i="1"/>
  <c r="C37" i="1"/>
  <c r="C33" i="1"/>
  <c r="C44" i="1"/>
  <c r="C40" i="1"/>
  <c r="C36" i="1"/>
  <c r="C43" i="1"/>
  <c r="C39" i="1"/>
  <c r="C35" i="1"/>
  <c r="C42" i="1"/>
  <c r="C34" i="1"/>
  <c r="C16" i="1"/>
  <c r="C13" i="1"/>
  <c r="C12" i="1"/>
  <c r="C10" i="1"/>
  <c r="C14" i="1"/>
  <c r="C11" i="1"/>
  <c r="C15" i="1"/>
  <c r="C20" i="1"/>
  <c r="C17" i="1"/>
  <c r="C21" i="1"/>
  <c r="C18" i="1"/>
  <c r="C22" i="1"/>
  <c r="C19" i="1"/>
  <c r="C23" i="1"/>
  <c r="D32" i="1" l="1"/>
  <c r="B32" i="1"/>
  <c r="D1" i="5"/>
  <c r="A7" i="5" s="1"/>
  <c r="B7" i="5" s="1"/>
  <c r="C7" i="3"/>
  <c r="C8" i="3" s="1"/>
  <c r="C9" i="3" s="1"/>
  <c r="C10" i="3" s="1"/>
  <c r="C11" i="3" s="1"/>
  <c r="C12" i="3" s="1"/>
  <c r="C13" i="3" s="1"/>
  <c r="C14" i="3" s="1"/>
  <c r="D51" i="1"/>
  <c r="B57" i="1"/>
  <c r="D58" i="1"/>
  <c r="D61" i="1"/>
  <c r="D62" i="1"/>
  <c r="B62" i="1"/>
  <c r="D59" i="1"/>
  <c r="B59" i="1"/>
  <c r="D54" i="1"/>
  <c r="B54" i="1"/>
  <c r="D60" i="1"/>
  <c r="B60" i="1"/>
  <c r="D56" i="1"/>
  <c r="B56" i="1"/>
  <c r="D55" i="1"/>
  <c r="B55" i="1"/>
  <c r="D50" i="1"/>
  <c r="B50" i="1"/>
  <c r="D52" i="1"/>
  <c r="B52" i="1"/>
  <c r="D53" i="1"/>
  <c r="B53" i="1"/>
  <c r="D63" i="1"/>
  <c r="B63" i="1"/>
  <c r="D66" i="1"/>
  <c r="B66" i="1"/>
  <c r="B34" i="1"/>
  <c r="B40" i="1"/>
  <c r="D40" i="1"/>
  <c r="B41" i="1"/>
  <c r="D42" i="1"/>
  <c r="B42" i="1"/>
  <c r="B43" i="1"/>
  <c r="D43" i="1"/>
  <c r="B44" i="1"/>
  <c r="D44" i="1"/>
  <c r="D45" i="1"/>
  <c r="B45" i="1"/>
  <c r="D33" i="1"/>
  <c r="B33" i="1"/>
  <c r="D38" i="1"/>
  <c r="B38" i="1"/>
  <c r="D39" i="1"/>
  <c r="B39" i="1"/>
  <c r="D35" i="1"/>
  <c r="B35" i="1"/>
  <c r="D36" i="1"/>
  <c r="B36" i="1"/>
  <c r="D37" i="1"/>
  <c r="B37" i="1"/>
  <c r="D46" i="1"/>
  <c r="B46" i="1"/>
  <c r="B12" i="1"/>
  <c r="B13" i="1"/>
  <c r="D13" i="1"/>
  <c r="B11" i="1" l="1"/>
  <c r="A8" i="5"/>
  <c r="B8" i="5" s="1"/>
  <c r="C15" i="3"/>
  <c r="D41" i="1"/>
  <c r="D34" i="1"/>
  <c r="B61" i="1"/>
  <c r="B58" i="1"/>
  <c r="B51" i="1"/>
  <c r="D57" i="1"/>
  <c r="B10" i="1"/>
  <c r="B9" i="1"/>
  <c r="D10" i="1"/>
  <c r="D14" i="1"/>
  <c r="B14" i="1"/>
  <c r="D12" i="1"/>
  <c r="D11" i="1"/>
  <c r="C16" i="3" l="1"/>
  <c r="A9" i="5"/>
  <c r="A10" i="5" s="1"/>
  <c r="C17" i="3" l="1"/>
  <c r="B15" i="1"/>
  <c r="D15" i="1"/>
  <c r="B9" i="5"/>
  <c r="A11" i="5"/>
  <c r="B10" i="5"/>
  <c r="C18" i="3" l="1"/>
  <c r="A12" i="5"/>
  <c r="B11" i="5"/>
  <c r="C19" i="3" l="1"/>
  <c r="B16" i="1"/>
  <c r="A13" i="5"/>
  <c r="B12" i="5"/>
  <c r="C20" i="3" l="1"/>
  <c r="D16" i="1"/>
  <c r="B17" i="1"/>
  <c r="A14" i="5"/>
  <c r="B13" i="5"/>
  <c r="C21" i="3" l="1"/>
  <c r="D17" i="1"/>
  <c r="A15" i="5"/>
  <c r="B14" i="5"/>
  <c r="C22" i="3" l="1"/>
  <c r="D18" i="1"/>
  <c r="A16" i="5"/>
  <c r="B15" i="5"/>
  <c r="C23" i="3" l="1"/>
  <c r="A17" i="5"/>
  <c r="B16" i="5"/>
  <c r="C24" i="3" l="1"/>
  <c r="B18" i="1"/>
  <c r="A18" i="5"/>
  <c r="B17" i="5"/>
  <c r="C25" i="3" l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D22" i="1"/>
  <c r="D3" i="5"/>
  <c r="B18" i="5"/>
  <c r="B19" i="1" l="1"/>
  <c r="D23" i="1"/>
  <c r="D19" i="1"/>
  <c r="B23" i="1"/>
  <c r="B20" i="1"/>
  <c r="D21" i="1"/>
  <c r="B22" i="1"/>
  <c r="B21" i="1"/>
  <c r="D20" i="1"/>
  <c r="D4" i="5"/>
  <c r="E3" i="5"/>
  <c r="D5" i="5" l="1"/>
  <c r="E4" i="5"/>
  <c r="D6" i="5" l="1"/>
  <c r="E6" i="5" s="1"/>
  <c r="E5" i="5"/>
  <c r="D7" i="5" l="1"/>
  <c r="D8" i="5" l="1"/>
  <c r="E7" i="5"/>
  <c r="D9" i="5" l="1"/>
  <c r="E8" i="5"/>
  <c r="D10" i="5" l="1"/>
  <c r="E9" i="5"/>
  <c r="D11" i="5" l="1"/>
  <c r="E10" i="5"/>
  <c r="D12" i="5" l="1"/>
  <c r="E11" i="5"/>
  <c r="D13" i="5" l="1"/>
  <c r="E12" i="5"/>
  <c r="D14" i="5" l="1"/>
  <c r="E13" i="5"/>
  <c r="D15" i="5" l="1"/>
  <c r="E14" i="5"/>
  <c r="D16" i="5" l="1"/>
  <c r="E15" i="5"/>
  <c r="D17" i="5" l="1"/>
  <c r="E16" i="5"/>
  <c r="D18" i="5" l="1"/>
  <c r="E17" i="5"/>
  <c r="A20" i="5" l="1"/>
  <c r="E18" i="5"/>
  <c r="A21" i="5" l="1"/>
  <c r="B20" i="5"/>
  <c r="A22" i="5" l="1"/>
  <c r="B21" i="5"/>
  <c r="A23" i="5" l="1"/>
  <c r="B22" i="5"/>
  <c r="A24" i="5" l="1"/>
  <c r="B23" i="5"/>
  <c r="A25" i="5" l="1"/>
  <c r="B24" i="5"/>
  <c r="A26" i="5" l="1"/>
  <c r="B25" i="5"/>
  <c r="A27" i="5" l="1"/>
  <c r="B26" i="5"/>
  <c r="A28" i="5" l="1"/>
  <c r="B27" i="5"/>
  <c r="A29" i="5" l="1"/>
  <c r="B28" i="5"/>
  <c r="A30" i="5" l="1"/>
  <c r="B29" i="5"/>
  <c r="A31" i="5" l="1"/>
  <c r="B30" i="5"/>
  <c r="A32" i="5" l="1"/>
  <c r="B31" i="5"/>
  <c r="A33" i="5" l="1"/>
  <c r="B32" i="5"/>
  <c r="A34" i="5" l="1"/>
  <c r="B33" i="5"/>
  <c r="A35" i="5" l="1"/>
  <c r="B34" i="5"/>
  <c r="D20" i="5" l="1"/>
  <c r="B35" i="5"/>
  <c r="D21" i="5" l="1"/>
  <c r="E20" i="5"/>
  <c r="D22" i="5" l="1"/>
  <c r="E21" i="5"/>
  <c r="D23" i="5" l="1"/>
  <c r="E22" i="5"/>
  <c r="D24" i="5" l="1"/>
  <c r="E23" i="5"/>
  <c r="D25" i="5" l="1"/>
  <c r="E24" i="5"/>
  <c r="D26" i="5" l="1"/>
  <c r="E25" i="5"/>
  <c r="D27" i="5" l="1"/>
  <c r="E26" i="5"/>
  <c r="D28" i="5" l="1"/>
  <c r="E27" i="5"/>
  <c r="D29" i="5" l="1"/>
  <c r="E28" i="5"/>
  <c r="D30" i="5" l="1"/>
  <c r="E29" i="5"/>
  <c r="D31" i="5" l="1"/>
  <c r="E30" i="5"/>
  <c r="D32" i="5" l="1"/>
  <c r="E31" i="5"/>
  <c r="D33" i="5" l="1"/>
  <c r="E32" i="5"/>
  <c r="D34" i="5" l="1"/>
  <c r="E33" i="5"/>
  <c r="D35" i="5" l="1"/>
  <c r="E34" i="5"/>
  <c r="A36" i="5" l="1"/>
  <c r="E35" i="5"/>
  <c r="A37" i="5" l="1"/>
  <c r="B36" i="5"/>
  <c r="A38" i="5" l="1"/>
  <c r="B37" i="5"/>
  <c r="A39" i="5" l="1"/>
  <c r="B38" i="5"/>
  <c r="A40" i="5" l="1"/>
  <c r="B39" i="5"/>
  <c r="A41" i="5" l="1"/>
  <c r="B40" i="5"/>
  <c r="A42" i="5" l="1"/>
  <c r="B41" i="5"/>
  <c r="A43" i="5" l="1"/>
  <c r="B42" i="5"/>
  <c r="A44" i="5" l="1"/>
  <c r="B43" i="5"/>
  <c r="A45" i="5" l="1"/>
  <c r="B44" i="5"/>
  <c r="A46" i="5" l="1"/>
  <c r="B45" i="5"/>
  <c r="A47" i="5" l="1"/>
  <c r="B46" i="5"/>
  <c r="A48" i="5" l="1"/>
  <c r="B47" i="5"/>
  <c r="A49" i="5" l="1"/>
  <c r="B48" i="5"/>
  <c r="A50" i="5" l="1"/>
  <c r="B49" i="5"/>
  <c r="A51" i="5" l="1"/>
  <c r="B50" i="5"/>
  <c r="D36" i="5" l="1"/>
  <c r="B51" i="5"/>
  <c r="D37" i="5" l="1"/>
  <c r="E36" i="5"/>
  <c r="D38" i="5" l="1"/>
  <c r="E37" i="5"/>
  <c r="D39" i="5" l="1"/>
  <c r="E38" i="5"/>
  <c r="D40" i="5" l="1"/>
  <c r="E39" i="5"/>
  <c r="D41" i="5" l="1"/>
  <c r="E40" i="5"/>
  <c r="D42" i="5" l="1"/>
  <c r="E41" i="5"/>
  <c r="D43" i="5" l="1"/>
  <c r="E42" i="5"/>
  <c r="D44" i="5" l="1"/>
  <c r="E43" i="5"/>
  <c r="D45" i="5" l="1"/>
  <c r="E44" i="5"/>
  <c r="D46" i="5" l="1"/>
  <c r="E45" i="5"/>
  <c r="D47" i="5" l="1"/>
  <c r="E46" i="5"/>
  <c r="D48" i="5" l="1"/>
  <c r="E47" i="5"/>
  <c r="D49" i="5" l="1"/>
  <c r="E48" i="5"/>
  <c r="D50" i="5" l="1"/>
  <c r="E49" i="5"/>
  <c r="D51" i="5" l="1"/>
  <c r="E50" i="5"/>
  <c r="A52" i="5" l="1"/>
  <c r="E51" i="5"/>
  <c r="A53" i="5" l="1"/>
  <c r="B52" i="5"/>
  <c r="A54" i="5" l="1"/>
  <c r="B53" i="5"/>
  <c r="A55" i="5" l="1"/>
  <c r="B54" i="5"/>
  <c r="A56" i="5" l="1"/>
  <c r="B55" i="5"/>
  <c r="A57" i="5" l="1"/>
  <c r="B56" i="5"/>
  <c r="A58" i="5" l="1"/>
  <c r="B57" i="5"/>
  <c r="A59" i="5" l="1"/>
  <c r="B58" i="5"/>
  <c r="A60" i="5" l="1"/>
  <c r="B59" i="5"/>
  <c r="A61" i="5" l="1"/>
  <c r="B60" i="5"/>
  <c r="A62" i="5" l="1"/>
  <c r="B61" i="5"/>
  <c r="A63" i="5" l="1"/>
  <c r="B62" i="5"/>
  <c r="A64" i="5" l="1"/>
  <c r="B63" i="5"/>
  <c r="A65" i="5" l="1"/>
  <c r="B64" i="5"/>
  <c r="A66" i="5" l="1"/>
  <c r="B65" i="5"/>
  <c r="A67" i="5" l="1"/>
  <c r="B66" i="5"/>
  <c r="D52" i="5" l="1"/>
  <c r="B67" i="5"/>
  <c r="D53" i="5" l="1"/>
  <c r="E52" i="5"/>
  <c r="D54" i="5" l="1"/>
  <c r="E53" i="5"/>
  <c r="D55" i="5" l="1"/>
  <c r="E54" i="5"/>
  <c r="D56" i="5" l="1"/>
  <c r="E55" i="5"/>
  <c r="D57" i="5" l="1"/>
  <c r="E56" i="5"/>
  <c r="D58" i="5" l="1"/>
  <c r="E57" i="5"/>
  <c r="D59" i="5" l="1"/>
  <c r="E58" i="5"/>
  <c r="D60" i="5" l="1"/>
  <c r="E59" i="5"/>
  <c r="D61" i="5" l="1"/>
  <c r="E60" i="5"/>
  <c r="D62" i="5" l="1"/>
  <c r="E61" i="5"/>
  <c r="D63" i="5" l="1"/>
  <c r="E62" i="5"/>
  <c r="D64" i="5" l="1"/>
  <c r="E63" i="5"/>
  <c r="D65" i="5" l="1"/>
  <c r="E64" i="5"/>
  <c r="D66" i="5" l="1"/>
  <c r="E65" i="5"/>
  <c r="D67" i="5" l="1"/>
  <c r="E67" i="5" s="1"/>
  <c r="E66" i="5"/>
</calcChain>
</file>

<file path=xl/sharedStrings.xml><?xml version="1.0" encoding="utf-8"?>
<sst xmlns="http://schemas.openxmlformats.org/spreadsheetml/2006/main" count="54" uniqueCount="46">
  <si>
    <t>:</t>
  </si>
  <si>
    <t>Heimmannschaft</t>
  </si>
  <si>
    <t>Gastmannschaft</t>
  </si>
  <si>
    <t>Los</t>
  </si>
  <si>
    <t>Rundenbezeichnung</t>
  </si>
  <si>
    <t>Anz.Paarungen</t>
  </si>
  <si>
    <t>Losnummer</t>
  </si>
  <si>
    <t>Team</t>
  </si>
  <si>
    <t>Anzahl Paarungen</t>
  </si>
  <si>
    <t>Anzahl verbleibender Teams</t>
  </si>
  <si>
    <t>Anzahl verbleibender Teams:</t>
  </si>
  <si>
    <t>1.</t>
  </si>
  <si>
    <t>Auf Tabellenblatt "Auslosung" die zu losende Pokalrunde auswählen.</t>
  </si>
  <si>
    <t>2.</t>
  </si>
  <si>
    <t>Auf Tabellenblatt "Teams" die noch verbliebenen Teams den automatisch generierten Nummern zuordnen.</t>
  </si>
  <si>
    <t>3.</t>
  </si>
  <si>
    <t>Bei Bedarf die generierten Lose auf dem Tabellenblatt "Lose" ausdrucken und zuschneiden.</t>
  </si>
  <si>
    <t>4.</t>
  </si>
  <si>
    <t>Pokalauslosung durchführen.</t>
  </si>
  <si>
    <t>5.</t>
  </si>
  <si>
    <t>Die Nummern der gezogenen Lose auf Tabellenblatt "Auslosung" in die Spalte "Los" einfügen.</t>
  </si>
  <si>
    <t>6.</t>
  </si>
  <si>
    <t>Bei Bedarf das Tabbellenblatt "Auslosung" ausdrucken.</t>
  </si>
  <si>
    <t>7.</t>
  </si>
  <si>
    <t>Fertig</t>
  </si>
  <si>
    <t>Erläuterung zur Benutzung dieser Excel-Datei</t>
  </si>
  <si>
    <t>Hauptrunde, 7er Herren</t>
  </si>
  <si>
    <t>Achtelfinale, 7er Herren</t>
  </si>
  <si>
    <t>Viertelfinale, 7er Herren</t>
  </si>
  <si>
    <t>Halbfinale, 7er Herren</t>
  </si>
  <si>
    <t>Wittenauer SC Concordia 7er</t>
  </si>
  <si>
    <t>BFC Alemannia 1890 7er</t>
  </si>
  <si>
    <t>TUS Makkabi 7er</t>
  </si>
  <si>
    <t>1.FC Lübars 7er</t>
  </si>
  <si>
    <t>SV Stern Britz 1889 7er</t>
  </si>
  <si>
    <t>SSC Teutonia 99 7er</t>
  </si>
  <si>
    <t>SV Adler 7er</t>
  </si>
  <si>
    <t>SC Schwarz-Weiß Spandau 7er</t>
  </si>
  <si>
    <t>FC Internationale V 7er</t>
  </si>
  <si>
    <t>WFC Corso 99/Vineta 7er</t>
  </si>
  <si>
    <t>SC Berliner Amateure 7er</t>
  </si>
  <si>
    <t>1.FC Wacker 1921 Lankwitz 7er II</t>
  </si>
  <si>
    <t>RFC Liberta 7er II</t>
  </si>
  <si>
    <t>Freilos</t>
  </si>
  <si>
    <t>BFC Meteor / SV Süden 09</t>
  </si>
  <si>
    <t>CSV Afrisko 7er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</si>
</sst>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E91C23"/>
      <name val="Calibri"/>
      <family val="2"/>
      <scheme val="minor"/>
    </font>
    <font>
      <sz val="16"/>
      <color rgb="FFE91C23"/>
      <name val="Calibri"/>
      <family val="2"/>
      <scheme val="minor"/>
    </font>
    <font>
      <sz val="11"/>
      <color rgb="FFE91C2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8"/>
      <color rgb="FFE91C2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46" fontId="0" fillId="0" borderId="0" xfId="0" applyNumberFormat="1" applyAlignment="1" applyProtection="1">
      <alignment horizontal="center" vertical="center"/>
      <protection hidden="1"/>
    </xf>
    <xf numFmtId="20" fontId="0" fillId="0" borderId="0" xfId="0" applyNumberForma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91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233795</xdr:colOff>
      <xdr:row>1</xdr:row>
      <xdr:rowOff>0</xdr:rowOff>
    </xdr:from>
    <xdr:to>
      <xdr:col>3</xdr:col>
      <xdr:colOff>753340</xdr:colOff>
      <xdr:row>1</xdr:row>
      <xdr:rowOff>304800</xdr:rowOff>
    </xdr:to>
    <xdr:sp macro="" textlink="">
      <xdr:nvSpPr>
        <xdr:cNvPr id="1026" name="thumbnail1" descr="data:image/png;base64,iVBORw0KGgoAAAANSUhEUgAAAGIAAAAICAYAAAACyioyAAAGa0lEQVRIie2Wa1BU5xnHD02cumBGM6bo0C9+aOy0SYwzyWTSTttpbcaZJE0PoAtREbQTJyExQoHiJd5Qw0WEmo6TSiI3iaYcOMAulizLHVyuwi6XcllBEAQWluUmuLjsnl8/gJvSZNpOx0+d/meemTPnvO9z+f+f8z6vwCO4XPwfjxGKsmT/IQQABnq5f+4I9qQYOsZKaB3XUTpay8edOd+wrtl7/9ap3fkQh2vxv67hccPhWsThcv7LNYuKk3nnwuMJaLPiiD3GTNxxbg+X0TpeTO3Yt/NZO9EFPBKi4SZj508znXgKnTmZpCZfoprjESSRl0oieLX0D2yrPMG6/N3kDhnc8TL7y/GU1ahkNXUT3didDnYY4lHJarzkQKJM6dwYaUIlq0nrL+U53Yf8WHeQacc8AC5F4ZmCveysTVhRx/aq06hkNc/pDuJSFD5oTkElq3mmYC+5Q7WoZDWZ/eWoZDWecgDemmCOtWehGW5AtZyPSlaT0qfjtaqTfDd3B6tlNZkD5WwpDsNTDsBTDmDTjQM02W7zWZ+edfm7WZ27k5+URTP8wMZG7T58DbFEt2biJQeiG20B4OflR/GU1bxcEomCQoQpFZWsxrow83UBt7uYSzrLSGIMDa2XSGoSiW2NQ5BEntd9yKtl0fy68gTemhDiunL/QQhFYaImm9q6OJpG87jQ+FuiWxL5nmYvvoZY3qg+ww5DAhs0ISuE2FZ5nO1Vp/DWBBPafJmsgQoESeSLgUoiTWkIksjHnTkIksgPv3qfVbn+GKxd7v0uRcFLDuStmnPud4Pz4zyR48ee+mQEScRg7eKdpkts0IbwnRw/DrZ8hiCJpPeXIkgiKX06ghsuIkgiCV0ygiQS1ZrO53f0FI40Ikgi2yqPkztUi3Vhhs1Fofys/AiNNjOCJPJ+82VUspo3a85wa7IXQRI52naVtfm72PTXA6zK8SfMeAWAntlhPCRfghqWcjNN9XOwOQVBEhlfmF7RTHMt5TRWnaXZUsiFxrdIbE/GSw7Ab5lPf0M8m24c+CchAPNkLUlNvlQMXmF0zsxHpouszd/FRm0IPtr9+BTuZ13+bvLu1S0TZuXJHD9eLA7j+4W/Y31BEBd6ChAkkeLRFuKXSYluzUCQRDZq97Eq15/6iR4qxzvYUnyIqwMVeMmB/KbmLE7FhUtxkdC9tO/16hgESeTdW5/yTtMlturD2aoP5wdF760QIqO/jMNtmQiSyMmO6wiSyGtVJwmqT8Y0dYeLZi2/KD+GIIlEmFLZXBTKqlx/1uQF8nTBHgruNeAh+bKv8RMG560Ikkho859Zm78Lb00wHpIvEaY0ALf/N6rPLPtLcwsxap/CqXw9Z8fn75DU5MuNvkRG7veQ0pPJmrxANmhD8NHuw6dwP+sLgkjszl8phMHaxZd3q4luzSDSlE50awanOq5zsv064cYrxHfJHG3LYvLhfQDOd+fhIYlc7tW5u/8TcyHemmB+pPsAH+1+Xig+hDR4E0ESSe7R8HTBHp4teo+heSu3JnsZtU/hJQfyZI4/T+W9ja8hli3FYbxQfIjswRpeKY1ifUEQexv+yFZ9OIdblwgXJJG0OyUIksjmr0LxkgN4qSSC7OVYW/Xh/LLiI2L+9hd+WnaYN2vO4CH5cqL9GpuLQnmxOIwZx7x7jvkb4liTF8grpVGszt1JjbWTtfm7eL06BnXteZ7I8UM32sKzRaG8XBJJ9mANW5Yb8N1bnyJIImvyAnkq723uPZgAoG/OwtWBco60ZRJhSiPM+DnnOiVOd3xJlCmd8915/N6USv+cZaUQAzPtpHdEkdYRSWp7BH/q/oKdtQlkD94ka6CSrIEKtledonK8AwDTVD9lY20oKMwuPkBvMWKeHca6MIM0ZEAz3MC8c4HxhRn0FiOj9knapgfczwAKUDbWht5iRG8x0mgzU2Ix0TkzuPSXzg6jtxhpsJmpm+hm1D7pXjv8wIbeYqTEYqLRZsbhcjK2MO3+/igfvcWINGSgwWZGURQM1k7qJ3pWHCOLipMSi4lrd6vonxsDoGKsjZapPqzL+dfbetBbjPTMDgPQNTOE3mKkZbJvRUy70wGAzT5CakcEGR1RXGmPIP12Fr+qPI52uJFrd6u43KsjsC6R63erVgrhcNmZso+4zbYwTd99yzdsbvEx3Sz+x+FUFlfwOfVw6lv5nHbMAfB3aFkeyVGhnX8AAAAASUVORK5CYII=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95795" y="762000"/>
          <a:ext cx="318654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233795</xdr:colOff>
      <xdr:row>25</xdr:row>
      <xdr:rowOff>0</xdr:rowOff>
    </xdr:from>
    <xdr:to>
      <xdr:col>3</xdr:col>
      <xdr:colOff>753340</xdr:colOff>
      <xdr:row>30</xdr:row>
      <xdr:rowOff>304800</xdr:rowOff>
    </xdr:to>
    <xdr:sp macro="" textlink="">
      <xdr:nvSpPr>
        <xdr:cNvPr id="10" name="thumbnail1" descr="data:image/png;base64,iVBORw0KGgoAAAANSUhEUgAAAGIAAAAICAYAAAACyioyAAAGa0lEQVRIie2Wa1BU5xnHD02cumBGM6bo0C9+aOy0SYwzyWTSTttpbcaZJE0PoAtREbQTJyExQoHiJd5Qw0WEmo6TSiI3iaYcOMAulizLHVyuwi6XcllBEAQWluUmuLjsnl8/gJvSZNpOx0+d/meemTPnvO9z+f+f8z6vwCO4XPwfjxGKsmT/IQQABnq5f+4I9qQYOsZKaB3XUTpay8edOd+wrtl7/9ap3fkQh2vxv67hccPhWsThcv7LNYuKk3nnwuMJaLPiiD3GTNxxbg+X0TpeTO3Yt/NZO9EFPBKi4SZj508znXgKnTmZpCZfoprjESSRl0oieLX0D2yrPMG6/N3kDhnc8TL7y/GU1ahkNXUT3didDnYY4lHJarzkQKJM6dwYaUIlq0nrL+U53Yf8WHeQacc8AC5F4ZmCveysTVhRx/aq06hkNc/pDuJSFD5oTkElq3mmYC+5Q7WoZDWZ/eWoZDWecgDemmCOtWehGW5AtZyPSlaT0qfjtaqTfDd3B6tlNZkD5WwpDsNTDsBTDmDTjQM02W7zWZ+edfm7WZ27k5+URTP8wMZG7T58DbFEt2biJQeiG20B4OflR/GU1bxcEomCQoQpFZWsxrow83UBt7uYSzrLSGIMDa2XSGoSiW2NQ5BEntd9yKtl0fy68gTemhDiunL/QQhFYaImm9q6OJpG87jQ+FuiWxL5nmYvvoZY3qg+ww5DAhs0ISuE2FZ5nO1Vp/DWBBPafJmsgQoESeSLgUoiTWkIksjHnTkIksgPv3qfVbn+GKxd7v0uRcFLDuStmnPud4Pz4zyR48ee+mQEScRg7eKdpkts0IbwnRw/DrZ8hiCJpPeXIkgiKX06ghsuIkgiCV0ygiQS1ZrO53f0FI40Ikgi2yqPkztUi3Vhhs1Fofys/AiNNjOCJPJ+82VUspo3a85wa7IXQRI52naVtfm72PTXA6zK8SfMeAWAntlhPCRfghqWcjNN9XOwOQVBEhlfmF7RTHMt5TRWnaXZUsiFxrdIbE/GSw7Ab5lPf0M8m24c+CchAPNkLUlNvlQMXmF0zsxHpouszd/FRm0IPtr9+BTuZ13+bvLu1S0TZuXJHD9eLA7j+4W/Y31BEBd6ChAkkeLRFuKXSYluzUCQRDZq97Eq15/6iR4qxzvYUnyIqwMVeMmB/KbmLE7FhUtxkdC9tO/16hgESeTdW5/yTtMlturD2aoP5wdF760QIqO/jMNtmQiSyMmO6wiSyGtVJwmqT8Y0dYeLZi2/KD+GIIlEmFLZXBTKqlx/1uQF8nTBHgruNeAh+bKv8RMG560Ikkho859Zm78Lb00wHpIvEaY0ALf/N6rPLPtLcwsxap/CqXw9Z8fn75DU5MuNvkRG7veQ0pPJmrxANmhD8NHuw6dwP+sLgkjszl8phMHaxZd3q4luzSDSlE50awanOq5zsv064cYrxHfJHG3LYvLhfQDOd+fhIYlc7tW5u/8TcyHemmB+pPsAH+1+Xig+hDR4E0ESSe7R8HTBHp4teo+heSu3JnsZtU/hJQfyZI4/T+W9ja8hli3FYbxQfIjswRpeKY1ifUEQexv+yFZ9OIdblwgXJJG0OyUIksjmr0LxkgN4qSSC7OVYW/Xh/LLiI2L+9hd+WnaYN2vO4CH5cqL9GpuLQnmxOIwZx7x7jvkb4liTF8grpVGszt1JjbWTtfm7eL06BnXteZ7I8UM32sKzRaG8XBJJ9mANW5Yb8N1bnyJIImvyAnkq723uPZgAoG/OwtWBco60ZRJhSiPM+DnnOiVOd3xJlCmd8915/N6USv+cZaUQAzPtpHdEkdYRSWp7BH/q/oKdtQlkD94ka6CSrIEKtledonK8AwDTVD9lY20oKMwuPkBvMWKeHca6MIM0ZEAz3MC8c4HxhRn0FiOj9knapgfczwAKUDbWht5iRG8x0mgzU2Ix0TkzuPSXzg6jtxhpsJmpm+hm1D7pXjv8wIbeYqTEYqLRZsbhcjK2MO3+/igfvcWINGSgwWZGURQM1k7qJ3pWHCOLipMSi4lrd6vonxsDoGKsjZapPqzL+dfbetBbjPTMDgPQNTOE3mKkZbJvRUy70wGAzT5CakcEGR1RXGmPIP12Fr+qPI52uJFrd6u43KsjsC6R63erVgrhcNmZso+4zbYwTd99yzdsbvEx3Sz+x+FUFlfwOfVw6lv5nHbMAfB3aFkeyVGhnX8AAAAASUVORK5CYII=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95795" y="381000"/>
          <a:ext cx="318654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233795</xdr:colOff>
      <xdr:row>49</xdr:row>
      <xdr:rowOff>0</xdr:rowOff>
    </xdr:from>
    <xdr:to>
      <xdr:col>3</xdr:col>
      <xdr:colOff>753340</xdr:colOff>
      <xdr:row>1048576</xdr:row>
      <xdr:rowOff>161925</xdr:rowOff>
    </xdr:to>
    <xdr:sp macro="" textlink="">
      <xdr:nvSpPr>
        <xdr:cNvPr id="13" name="thumbnail1" descr="data:image/png;base64,iVBORw0KGgoAAAANSUhEUgAAAGIAAAAICAYAAAACyioyAAAGa0lEQVRIie2Wa1BU5xnHD02cumBGM6bo0C9+aOy0SYwzyWTSTttpbcaZJE0PoAtREbQTJyExQoHiJd5Qw0WEmo6TSiI3iaYcOMAulizLHVyuwi6XcllBEAQWluUmuLjsnl8/gJvSZNpOx0+d/meemTPnvO9z+f+f8z6vwCO4XPwfjxGKsmT/IQQABnq5f+4I9qQYOsZKaB3XUTpay8edOd+wrtl7/9ap3fkQh2vxv67hccPhWsThcv7LNYuKk3nnwuMJaLPiiD3GTNxxbg+X0TpeTO3Yt/NZO9EFPBKi4SZj508znXgKnTmZpCZfoprjESSRl0oieLX0D2yrPMG6/N3kDhnc8TL7y/GU1ahkNXUT3didDnYY4lHJarzkQKJM6dwYaUIlq0nrL+U53Yf8WHeQacc8AC5F4ZmCveysTVhRx/aq06hkNc/pDuJSFD5oTkElq3mmYC+5Q7WoZDWZ/eWoZDWecgDemmCOtWehGW5AtZyPSlaT0qfjtaqTfDd3B6tlNZkD5WwpDsNTDsBTDmDTjQM02W7zWZ+edfm7WZ27k5+URTP8wMZG7T58DbFEt2biJQeiG20B4OflR/GU1bxcEomCQoQpFZWsxrow83UBt7uYSzrLSGIMDa2XSGoSiW2NQ5BEntd9yKtl0fy68gTemhDiunL/QQhFYaImm9q6OJpG87jQ+FuiWxL5nmYvvoZY3qg+ww5DAhs0ISuE2FZ5nO1Vp/DWBBPafJmsgQoESeSLgUoiTWkIksjHnTkIksgPv3qfVbn+GKxd7v0uRcFLDuStmnPud4Pz4zyR48ee+mQEScRg7eKdpkts0IbwnRw/DrZ8hiCJpPeXIkgiKX06ghsuIkgiCV0ygiQS1ZrO53f0FI40Ikgi2yqPkztUi3Vhhs1Fofys/AiNNjOCJPJ+82VUspo3a85wa7IXQRI52naVtfm72PTXA6zK8SfMeAWAntlhPCRfghqWcjNN9XOwOQVBEhlfmF7RTHMt5TRWnaXZUsiFxrdIbE/GSw7Ab5lPf0M8m24c+CchAPNkLUlNvlQMXmF0zsxHpouszd/FRm0IPtr9+BTuZ13+bvLu1S0TZuXJHD9eLA7j+4W/Y31BEBd6ChAkkeLRFuKXSYluzUCQRDZq97Eq15/6iR4qxzvYUnyIqwMVeMmB/KbmLE7FhUtxkdC9tO/16hgESeTdW5/yTtMlturD2aoP5wdF760QIqO/jMNtmQiSyMmO6wiSyGtVJwmqT8Y0dYeLZi2/KD+GIIlEmFLZXBTKqlx/1uQF8nTBHgruNeAh+bKv8RMG560Ikkho859Zm78Lb00wHpIvEaY0ALf/N6rPLPtLcwsxap/CqXw9Z8fn75DU5MuNvkRG7veQ0pPJmrxANmhD8NHuw6dwP+sLgkjszl8phMHaxZd3q4luzSDSlE50awanOq5zsv064cYrxHfJHG3LYvLhfQDOd+fhIYlc7tW5u/8TcyHemmB+pPsAH+1+Xig+hDR4E0ESSe7R8HTBHp4teo+heSu3JnsZtU/hJQfyZI4/T+W9ja8hli3FYbxQfIjswRpeKY1ifUEQexv+yFZ9OIdblwgXJJG0OyUIksjmr0LxkgN4qSSC7OVYW/Xh/LLiI2L+9hd+WnaYN2vO4CH5cqL9GpuLQnmxOIwZx7x7jvkb4liTF8grpVGszt1JjbWTtfm7eL06BnXteZ7I8UM32sKzRaG8XBJJ9mANW5Yb8N1bnyJIImvyAnkq723uPZgAoG/OwtWBco60ZRJhSiPM+DnnOiVOd3xJlCmd8915/N6USv+cZaUQAzPtpHdEkdYRSWp7BH/q/oKdtQlkD94ka6CSrIEKtledonK8AwDTVD9lY20oKMwuPkBvMWKeHca6MIM0ZEAz3MC8c4HxhRn0FiOj9knapgfczwAKUDbWht5iRG8x0mgzU2Ix0TkzuPSXzg6jtxhpsJmpm+hm1D7pXjv8wIbeYqTEYqLRZsbhcjK2MO3+/igfvcWINGSgwWZGURQM1k7qJ3pWHCOLipMSi4lrd6vonxsDoGKsjZapPqzL+dfbetBbjPTMDgPQNTOE3mKkZbJvRUy70wGAzT5CakcEGR1RXGmPIP12Fr+qPI52uJFrd6u43KsjsC6R63erVgrhcNmZso+4zbYwTd99yzdsbvEx3Sz+x+FUFlfwOfVw6lv5nHbMAfB3aFkeyVGhnX8AAAAASUVORK5CYII=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95795" y="8878303"/>
          <a:ext cx="318654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6"/>
  <sheetViews>
    <sheetView showGridLines="0" showRowColHeaders="0" workbookViewId="0">
      <selection activeCell="B16" sqref="B16"/>
    </sheetView>
  </sheetViews>
  <sheetFormatPr baseColWidth="10" defaultColWidth="11.42578125" defaultRowHeight="21" x14ac:dyDescent="0.35"/>
  <cols>
    <col min="1" max="1" width="11.42578125" style="23"/>
    <col min="2" max="16384" width="11.42578125" style="22"/>
  </cols>
  <sheetData>
    <row r="2" spans="1:12" x14ac:dyDescent="0.3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12" x14ac:dyDescent="0.35">
      <c r="A4" s="23" t="s">
        <v>11</v>
      </c>
      <c r="B4" s="22" t="s">
        <v>12</v>
      </c>
    </row>
    <row r="5" spans="1:12" ht="11.25" customHeight="1" x14ac:dyDescent="0.35"/>
    <row r="6" spans="1:12" x14ac:dyDescent="0.35">
      <c r="A6" s="23" t="s">
        <v>13</v>
      </c>
      <c r="B6" s="22" t="s">
        <v>14</v>
      </c>
    </row>
    <row r="7" spans="1:12" ht="11.25" customHeight="1" x14ac:dyDescent="0.35"/>
    <row r="8" spans="1:12" x14ac:dyDescent="0.35">
      <c r="A8" s="23" t="s">
        <v>15</v>
      </c>
      <c r="B8" s="22" t="s">
        <v>16</v>
      </c>
    </row>
    <row r="9" spans="1:12" ht="11.25" customHeight="1" x14ac:dyDescent="0.35"/>
    <row r="10" spans="1:12" x14ac:dyDescent="0.35">
      <c r="A10" s="23" t="s">
        <v>17</v>
      </c>
      <c r="B10" s="22" t="s">
        <v>18</v>
      </c>
    </row>
    <row r="11" spans="1:12" ht="11.25" customHeight="1" x14ac:dyDescent="0.35"/>
    <row r="12" spans="1:12" x14ac:dyDescent="0.35">
      <c r="A12" s="23" t="s">
        <v>19</v>
      </c>
      <c r="B12" s="22" t="s">
        <v>20</v>
      </c>
    </row>
    <row r="13" spans="1:12" ht="11.25" customHeight="1" x14ac:dyDescent="0.35"/>
    <row r="14" spans="1:12" x14ac:dyDescent="0.35">
      <c r="A14" s="23" t="s">
        <v>21</v>
      </c>
      <c r="B14" s="22" t="s">
        <v>22</v>
      </c>
    </row>
    <row r="15" spans="1:12" ht="11.25" customHeight="1" x14ac:dyDescent="0.35"/>
    <row r="16" spans="1:12" x14ac:dyDescent="0.35">
      <c r="A16" s="23" t="s">
        <v>23</v>
      </c>
      <c r="B16" s="22" t="s">
        <v>24</v>
      </c>
    </row>
  </sheetData>
  <sheetProtection password="CEBA" sheet="1" objects="1" scenarios="1"/>
  <pageMargins left="0.7" right="0.7" top="0.78740157499999996" bottom="0.78740157499999996" header="0.3" footer="0.3"/>
  <pageSetup paperSize="9" scale="96" fitToHeight="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showRowColHeaders="0" tabSelected="1" view="pageLayout" zoomScaleNormal="91" workbookViewId="0">
      <selection activeCell="E15" sqref="E15"/>
    </sheetView>
  </sheetViews>
  <sheetFormatPr baseColWidth="10" defaultColWidth="0" defaultRowHeight="30" customHeight="1" zeroHeight="1" x14ac:dyDescent="0.25"/>
  <cols>
    <col min="1" max="1" width="11.42578125" style="1" bestFit="1" customWidth="1"/>
    <col min="2" max="2" width="35.7109375" style="19" customWidth="1"/>
    <col min="3" max="3" width="4.28515625" style="5" customWidth="1"/>
    <col min="4" max="4" width="35.7109375" style="19" customWidth="1"/>
    <col min="5" max="5" width="11.42578125" style="1" bestFit="1" customWidth="1"/>
    <col min="6" max="16384" width="9.140625" style="1" hidden="1"/>
  </cols>
  <sheetData>
    <row r="1" spans="1:5" s="5" customFormat="1" ht="30" customHeight="1" x14ac:dyDescent="0.25">
      <c r="A1" s="27"/>
      <c r="B1" s="28"/>
      <c r="C1" s="29"/>
      <c r="D1" s="28"/>
      <c r="E1" s="27"/>
    </row>
    <row r="2" spans="1:5" s="5" customFormat="1" ht="30" customHeight="1" x14ac:dyDescent="0.25">
      <c r="A2" s="27"/>
      <c r="B2" s="37"/>
      <c r="C2" s="38"/>
      <c r="D2" s="38"/>
      <c r="E2" s="27"/>
    </row>
    <row r="3" spans="1:5" s="5" customFormat="1" ht="30" customHeight="1" x14ac:dyDescent="0.25">
      <c r="A3" s="27"/>
      <c r="B3" s="35" t="s">
        <v>27</v>
      </c>
      <c r="C3" s="35"/>
      <c r="D3" s="35"/>
      <c r="E3" s="27"/>
    </row>
    <row r="4" spans="1:5" s="5" customFormat="1" ht="52.5" hidden="1" customHeight="1" x14ac:dyDescent="0.25">
      <c r="B4" s="19"/>
      <c r="C4" s="5">
        <f>VLOOKUP(B3,paarungen,3,0)</f>
        <v>8</v>
      </c>
      <c r="D4" s="19"/>
    </row>
    <row r="5" spans="1:5" s="5" customFormat="1" ht="18.75" customHeight="1" x14ac:dyDescent="0.25">
      <c r="A5" s="30"/>
      <c r="B5" s="31"/>
      <c r="C5" s="30">
        <f>VLOOKUP(B3,paarungen,3,0)</f>
        <v>8</v>
      </c>
      <c r="D5" s="31"/>
      <c r="E5" s="30"/>
    </row>
    <row r="6" spans="1:5" s="21" customFormat="1" ht="30" customHeight="1" x14ac:dyDescent="0.25">
      <c r="A6" s="21" t="s">
        <v>3</v>
      </c>
      <c r="B6" s="20" t="s">
        <v>1</v>
      </c>
      <c r="C6" s="21" t="s">
        <v>0</v>
      </c>
      <c r="D6" s="20" t="s">
        <v>2</v>
      </c>
      <c r="E6" s="21" t="s">
        <v>3</v>
      </c>
    </row>
    <row r="7" spans="1:5" ht="9.75" customHeight="1" x14ac:dyDescent="0.25">
      <c r="A7" s="34"/>
      <c r="E7" s="34"/>
    </row>
    <row r="8" spans="1:5" ht="30" customHeight="1" x14ac:dyDescent="0.25">
      <c r="A8" s="1">
        <v>8</v>
      </c>
      <c r="B8" s="19" t="str">
        <f t="shared" ref="B8:B23" si="0">IF(C8="","",IF(A8="","",VLOOKUP(A8,teams,2,0)))</f>
        <v>TUS Makkabi 7er</v>
      </c>
      <c r="C8" s="5" t="s">
        <v>0</v>
      </c>
      <c r="D8" s="19" t="str">
        <f t="shared" ref="D8:D23" si="1">IF(C8="","",IF(E8="","",VLOOKUP(E8,teams,2,0)))</f>
        <v>BFC Alemannia 1890 7er</v>
      </c>
      <c r="E8" s="1">
        <v>10</v>
      </c>
    </row>
    <row r="9" spans="1:5" ht="30" customHeight="1" x14ac:dyDescent="0.25">
      <c r="A9" s="1">
        <v>9</v>
      </c>
      <c r="B9" s="19" t="str">
        <f t="shared" ref="B9" si="2">IF(A9="","",VLOOKUP(A9,teams,2,0))</f>
        <v>SC Schwarz-Weiß Spandau 7er</v>
      </c>
      <c r="C9" s="5" t="s">
        <v>0</v>
      </c>
      <c r="D9" s="19" t="str">
        <f t="shared" si="1"/>
        <v>BFC Meteor / SV Süden 09</v>
      </c>
      <c r="E9" s="1">
        <v>15</v>
      </c>
    </row>
    <row r="10" spans="1:5" ht="30" customHeight="1" x14ac:dyDescent="0.25">
      <c r="A10" s="1">
        <v>4</v>
      </c>
      <c r="B10" s="19" t="str">
        <f t="shared" si="0"/>
        <v>SC Berliner Amateure 7er</v>
      </c>
      <c r="C10" s="5" t="str">
        <f>IF($C$4&gt;2,":","")</f>
        <v>:</v>
      </c>
      <c r="D10" s="19" t="str">
        <f t="shared" si="1"/>
        <v>Wittenauer SC Concordia 7er</v>
      </c>
      <c r="E10" s="1">
        <v>7</v>
      </c>
    </row>
    <row r="11" spans="1:5" ht="30" customHeight="1" x14ac:dyDescent="0.25">
      <c r="A11" s="1">
        <v>2</v>
      </c>
      <c r="B11" s="19" t="str">
        <f t="shared" si="0"/>
        <v>SSC Teutonia 99 7er</v>
      </c>
      <c r="C11" s="5" t="str">
        <f t="shared" ref="C11" si="3">IF($C$4&gt;2,":","")</f>
        <v>:</v>
      </c>
      <c r="D11" s="19" t="str">
        <f t="shared" si="1"/>
        <v>FC Internationale V 7er</v>
      </c>
      <c r="E11" s="1">
        <v>6</v>
      </c>
    </row>
    <row r="12" spans="1:5" ht="30" customHeight="1" x14ac:dyDescent="0.25">
      <c r="A12" s="1">
        <v>14</v>
      </c>
      <c r="B12" s="19" t="str">
        <f t="shared" si="0"/>
        <v>CSV Afrisko 7er</v>
      </c>
      <c r="C12" s="5" t="str">
        <f>IF($C$4&gt;4,":","")</f>
        <v>:</v>
      </c>
      <c r="D12" s="19" t="str">
        <f t="shared" si="1"/>
        <v>SV Stern Britz 1889 7er</v>
      </c>
      <c r="E12" s="1">
        <v>3</v>
      </c>
    </row>
    <row r="13" spans="1:5" ht="30" customHeight="1" x14ac:dyDescent="0.25">
      <c r="A13" s="1">
        <v>11</v>
      </c>
      <c r="B13" s="19" t="str">
        <f t="shared" si="0"/>
        <v>1.FC Wacker 1921 Lankwitz 7er II</v>
      </c>
      <c r="C13" s="5" t="str">
        <f t="shared" ref="C13:C15" si="4">IF($C$4&gt;4,":","")</f>
        <v>:</v>
      </c>
      <c r="D13" s="19" t="str">
        <f t="shared" si="1"/>
        <v>SV Adler 7er</v>
      </c>
      <c r="E13" s="1">
        <v>1</v>
      </c>
    </row>
    <row r="14" spans="1:5" ht="30" customHeight="1" x14ac:dyDescent="0.25">
      <c r="A14" s="1">
        <v>13</v>
      </c>
      <c r="B14" s="19" t="str">
        <f t="shared" si="0"/>
        <v>RFC Liberta 7er II</v>
      </c>
      <c r="C14" s="5" t="str">
        <f t="shared" si="4"/>
        <v>:</v>
      </c>
      <c r="D14" s="19" t="str">
        <f t="shared" si="1"/>
        <v>WFC Corso 99/Vineta 7er</v>
      </c>
      <c r="E14" s="1">
        <v>5</v>
      </c>
    </row>
    <row r="15" spans="1:5" ht="30" customHeight="1" x14ac:dyDescent="0.25">
      <c r="A15" s="1">
        <v>16</v>
      </c>
      <c r="B15" s="19" t="str">
        <f t="shared" si="0"/>
        <v>Freilos</v>
      </c>
      <c r="C15" s="5" t="str">
        <f t="shared" si="4"/>
        <v>:</v>
      </c>
      <c r="D15" s="19" t="str">
        <f t="shared" si="1"/>
        <v>1.FC Lübars 7er</v>
      </c>
      <c r="E15" s="1">
        <v>12</v>
      </c>
    </row>
    <row r="16" spans="1:5" ht="30" customHeight="1" x14ac:dyDescent="0.25">
      <c r="B16" s="19" t="str">
        <f t="shared" si="0"/>
        <v/>
      </c>
      <c r="C16" s="5" t="str">
        <f t="shared" ref="C16:C23" si="5">IF($C$4&gt;8,":","")</f>
        <v/>
      </c>
      <c r="D16" s="19" t="str">
        <f t="shared" si="1"/>
        <v/>
      </c>
    </row>
    <row r="17" spans="1:5" ht="30" customHeight="1" x14ac:dyDescent="0.25">
      <c r="B17" s="19" t="str">
        <f t="shared" si="0"/>
        <v/>
      </c>
      <c r="C17" s="5" t="str">
        <f t="shared" si="5"/>
        <v/>
      </c>
      <c r="D17" s="19" t="str">
        <f t="shared" si="1"/>
        <v/>
      </c>
    </row>
    <row r="18" spans="1:5" ht="30" customHeight="1" x14ac:dyDescent="0.25">
      <c r="B18" s="19" t="str">
        <f t="shared" si="0"/>
        <v/>
      </c>
      <c r="C18" s="5" t="str">
        <f t="shared" si="5"/>
        <v/>
      </c>
      <c r="D18" s="19" t="str">
        <f t="shared" si="1"/>
        <v/>
      </c>
    </row>
    <row r="19" spans="1:5" ht="30" customHeight="1" x14ac:dyDescent="0.25">
      <c r="B19" s="19" t="str">
        <f t="shared" si="0"/>
        <v/>
      </c>
      <c r="C19" s="5" t="str">
        <f t="shared" si="5"/>
        <v/>
      </c>
      <c r="D19" s="19" t="str">
        <f t="shared" si="1"/>
        <v/>
      </c>
    </row>
    <row r="20" spans="1:5" ht="30" customHeight="1" x14ac:dyDescent="0.25">
      <c r="B20" s="19" t="str">
        <f t="shared" si="0"/>
        <v/>
      </c>
      <c r="C20" s="5" t="str">
        <f t="shared" si="5"/>
        <v/>
      </c>
      <c r="D20" s="19" t="str">
        <f t="shared" si="1"/>
        <v/>
      </c>
    </row>
    <row r="21" spans="1:5" ht="30" customHeight="1" x14ac:dyDescent="0.25">
      <c r="B21" s="19" t="str">
        <f t="shared" si="0"/>
        <v/>
      </c>
      <c r="C21" s="5" t="str">
        <f t="shared" si="5"/>
        <v/>
      </c>
      <c r="D21" s="19" t="str">
        <f t="shared" si="1"/>
        <v/>
      </c>
    </row>
    <row r="22" spans="1:5" ht="30" customHeight="1" x14ac:dyDescent="0.25">
      <c r="B22" s="19" t="str">
        <f t="shared" si="0"/>
        <v/>
      </c>
      <c r="C22" s="5" t="str">
        <f t="shared" si="5"/>
        <v/>
      </c>
      <c r="D22" s="19" t="str">
        <f t="shared" si="1"/>
        <v/>
      </c>
    </row>
    <row r="23" spans="1:5" ht="30" customHeight="1" x14ac:dyDescent="0.25">
      <c r="B23" s="19" t="str">
        <f t="shared" si="0"/>
        <v/>
      </c>
      <c r="C23" s="5" t="str">
        <f t="shared" si="5"/>
        <v/>
      </c>
      <c r="D23" s="19" t="str">
        <f t="shared" si="1"/>
        <v/>
      </c>
    </row>
    <row r="24" spans="1:5" s="2" customFormat="1" ht="30" hidden="1" customHeight="1" x14ac:dyDescent="0.25">
      <c r="B24" s="19"/>
      <c r="C24" s="5"/>
      <c r="D24" s="19"/>
    </row>
    <row r="25" spans="1:5" s="2" customFormat="1" ht="30" hidden="1" customHeight="1" x14ac:dyDescent="0.25">
      <c r="A25" s="32"/>
      <c r="B25" s="33"/>
      <c r="C25" s="29"/>
      <c r="D25" s="33"/>
      <c r="E25" s="32"/>
    </row>
    <row r="26" spans="1:5" s="2" customFormat="1" ht="30" hidden="1" customHeight="1" x14ac:dyDescent="0.25">
      <c r="A26" s="32"/>
      <c r="B26" s="37"/>
      <c r="C26" s="38"/>
      <c r="D26" s="38"/>
      <c r="E26" s="32"/>
    </row>
    <row r="27" spans="1:5" s="2" customFormat="1" ht="30" hidden="1" customHeight="1" x14ac:dyDescent="0.25">
      <c r="A27" s="32"/>
      <c r="B27" s="36" t="str">
        <f>$B$3</f>
        <v>Achtelfinale, 7er Herren</v>
      </c>
      <c r="C27" s="36"/>
      <c r="D27" s="36"/>
      <c r="E27" s="32"/>
    </row>
    <row r="28" spans="1:5" s="2" customFormat="1" ht="22.5" hidden="1" customHeight="1" x14ac:dyDescent="0.25">
      <c r="A28" s="34"/>
      <c r="B28" s="31"/>
      <c r="C28" s="30"/>
      <c r="D28" s="31"/>
      <c r="E28" s="34"/>
    </row>
    <row r="29" spans="1:5" s="3" customFormat="1" ht="30" hidden="1" customHeight="1" x14ac:dyDescent="0.25">
      <c r="A29" s="3" t="s">
        <v>3</v>
      </c>
      <c r="B29" s="20" t="s">
        <v>1</v>
      </c>
      <c r="C29" s="21" t="s">
        <v>0</v>
      </c>
      <c r="D29" s="20" t="s">
        <v>2</v>
      </c>
    </row>
    <row r="31" spans="1:5" ht="30" customHeight="1" x14ac:dyDescent="0.25">
      <c r="C31" s="5" t="str">
        <f>IF($C$4&gt;16,":","")</f>
        <v/>
      </c>
      <c r="D31" s="19" t="str">
        <f t="shared" ref="D31:D46" si="6">IF(C31="","",IF(E31="","",VLOOKUP(E31,teams,2,0)))</f>
        <v/>
      </c>
    </row>
    <row r="32" spans="1:5" ht="30" hidden="1" customHeight="1" x14ac:dyDescent="0.25">
      <c r="B32" s="19" t="str">
        <f t="shared" ref="B32:B46" si="7">IF(C32="","",IF(A32="","",VLOOKUP(A32,teams,2,0)))</f>
        <v/>
      </c>
      <c r="C32" s="5" t="str">
        <f t="shared" ref="C32:C46" si="8">IF($C$4&gt;16,":","")</f>
        <v/>
      </c>
      <c r="D32" s="19" t="str">
        <f t="shared" si="6"/>
        <v/>
      </c>
    </row>
    <row r="33" spans="2:4" ht="30" hidden="1" customHeight="1" x14ac:dyDescent="0.25">
      <c r="B33" s="19" t="str">
        <f t="shared" si="7"/>
        <v/>
      </c>
      <c r="C33" s="5" t="str">
        <f t="shared" si="8"/>
        <v/>
      </c>
      <c r="D33" s="19" t="str">
        <f t="shared" si="6"/>
        <v/>
      </c>
    </row>
    <row r="34" spans="2:4" ht="30" hidden="1" customHeight="1" x14ac:dyDescent="0.25">
      <c r="B34" s="19" t="str">
        <f t="shared" si="7"/>
        <v/>
      </c>
      <c r="C34" s="5" t="str">
        <f t="shared" si="8"/>
        <v/>
      </c>
      <c r="D34" s="19" t="str">
        <f t="shared" si="6"/>
        <v/>
      </c>
    </row>
    <row r="35" spans="2:4" ht="30" hidden="1" customHeight="1" x14ac:dyDescent="0.25">
      <c r="B35" s="19" t="str">
        <f t="shared" si="7"/>
        <v/>
      </c>
      <c r="C35" s="5" t="str">
        <f t="shared" si="8"/>
        <v/>
      </c>
      <c r="D35" s="19" t="str">
        <f t="shared" si="6"/>
        <v/>
      </c>
    </row>
    <row r="36" spans="2:4" ht="30" hidden="1" customHeight="1" x14ac:dyDescent="0.25">
      <c r="B36" s="19" t="str">
        <f t="shared" si="7"/>
        <v/>
      </c>
      <c r="C36" s="5" t="str">
        <f t="shared" si="8"/>
        <v/>
      </c>
      <c r="D36" s="19" t="str">
        <f t="shared" si="6"/>
        <v/>
      </c>
    </row>
    <row r="37" spans="2:4" ht="30" hidden="1" customHeight="1" x14ac:dyDescent="0.25">
      <c r="B37" s="19" t="str">
        <f t="shared" si="7"/>
        <v/>
      </c>
      <c r="C37" s="5" t="str">
        <f t="shared" si="8"/>
        <v/>
      </c>
      <c r="D37" s="19" t="str">
        <f t="shared" si="6"/>
        <v/>
      </c>
    </row>
    <row r="38" spans="2:4" ht="30" hidden="1" customHeight="1" x14ac:dyDescent="0.25">
      <c r="B38" s="19" t="str">
        <f t="shared" si="7"/>
        <v/>
      </c>
      <c r="C38" s="5" t="str">
        <f t="shared" si="8"/>
        <v/>
      </c>
      <c r="D38" s="19" t="str">
        <f t="shared" si="6"/>
        <v/>
      </c>
    </row>
    <row r="39" spans="2:4" ht="30" hidden="1" customHeight="1" x14ac:dyDescent="0.25">
      <c r="B39" s="19" t="str">
        <f t="shared" si="7"/>
        <v/>
      </c>
      <c r="C39" s="5" t="str">
        <f t="shared" si="8"/>
        <v/>
      </c>
      <c r="D39" s="19" t="str">
        <f t="shared" si="6"/>
        <v/>
      </c>
    </row>
    <row r="40" spans="2:4" ht="30" hidden="1" customHeight="1" x14ac:dyDescent="0.25">
      <c r="B40" s="19" t="str">
        <f t="shared" si="7"/>
        <v/>
      </c>
      <c r="C40" s="5" t="str">
        <f t="shared" si="8"/>
        <v/>
      </c>
      <c r="D40" s="19" t="str">
        <f t="shared" si="6"/>
        <v/>
      </c>
    </row>
    <row r="41" spans="2:4" ht="30" hidden="1" customHeight="1" x14ac:dyDescent="0.25">
      <c r="B41" s="19" t="str">
        <f t="shared" si="7"/>
        <v/>
      </c>
      <c r="C41" s="5" t="str">
        <f t="shared" si="8"/>
        <v/>
      </c>
      <c r="D41" s="19" t="str">
        <f t="shared" si="6"/>
        <v/>
      </c>
    </row>
    <row r="42" spans="2:4" ht="30" hidden="1" customHeight="1" x14ac:dyDescent="0.25">
      <c r="B42" s="19" t="str">
        <f t="shared" si="7"/>
        <v/>
      </c>
      <c r="C42" s="5" t="str">
        <f t="shared" si="8"/>
        <v/>
      </c>
      <c r="D42" s="19" t="str">
        <f t="shared" si="6"/>
        <v/>
      </c>
    </row>
    <row r="43" spans="2:4" ht="30" hidden="1" customHeight="1" x14ac:dyDescent="0.25">
      <c r="B43" s="19" t="str">
        <f t="shared" si="7"/>
        <v/>
      </c>
      <c r="C43" s="5" t="str">
        <f t="shared" si="8"/>
        <v/>
      </c>
      <c r="D43" s="19" t="str">
        <f t="shared" si="6"/>
        <v/>
      </c>
    </row>
    <row r="44" spans="2:4" ht="30" hidden="1" customHeight="1" x14ac:dyDescent="0.25">
      <c r="B44" s="19" t="str">
        <f t="shared" si="7"/>
        <v/>
      </c>
      <c r="C44" s="5" t="str">
        <f t="shared" si="8"/>
        <v/>
      </c>
      <c r="D44" s="19" t="str">
        <f t="shared" si="6"/>
        <v/>
      </c>
    </row>
    <row r="45" spans="2:4" ht="30" hidden="1" customHeight="1" x14ac:dyDescent="0.25">
      <c r="B45" s="19" t="str">
        <f t="shared" si="7"/>
        <v/>
      </c>
      <c r="C45" s="5" t="str">
        <f t="shared" si="8"/>
        <v/>
      </c>
      <c r="D45" s="19" t="str">
        <f t="shared" si="6"/>
        <v/>
      </c>
    </row>
    <row r="46" spans="2:4" ht="30" hidden="1" customHeight="1" x14ac:dyDescent="0.25">
      <c r="B46" s="19" t="str">
        <f t="shared" si="7"/>
        <v/>
      </c>
      <c r="C46" s="5" t="str">
        <f t="shared" si="8"/>
        <v/>
      </c>
      <c r="D46" s="19" t="str">
        <f t="shared" si="6"/>
        <v/>
      </c>
    </row>
    <row r="49" spans="1:5" s="2" customFormat="1" ht="30" hidden="1" customHeight="1" x14ac:dyDescent="0.25">
      <c r="B49" s="19"/>
      <c r="C49" s="5"/>
      <c r="D49" s="19"/>
    </row>
    <row r="50" spans="1:5" s="2" customFormat="1" ht="30" hidden="1" customHeight="1" x14ac:dyDescent="0.25">
      <c r="A50" s="1"/>
      <c r="B50" s="19" t="str">
        <f t="shared" ref="B50:B63" si="9">IF(C50="","",IF(A50="","",VLOOKUP(A50,teams,2,0)))</f>
        <v/>
      </c>
      <c r="C50" s="5" t="str">
        <f t="shared" ref="C50:C63" si="10">IF($C$4&gt;32,":","")</f>
        <v/>
      </c>
      <c r="D50" s="19" t="str">
        <f t="shared" ref="D50:D63" si="11">IF(C50="","",IF(E50="","",VLOOKUP(E50,teams,2,0)))</f>
        <v/>
      </c>
      <c r="E50" s="1"/>
    </row>
    <row r="51" spans="1:5" s="2" customFormat="1" ht="30" hidden="1" customHeight="1" x14ac:dyDescent="0.25">
      <c r="A51" s="1"/>
      <c r="B51" s="19" t="str">
        <f t="shared" si="9"/>
        <v/>
      </c>
      <c r="C51" s="5" t="str">
        <f t="shared" si="10"/>
        <v/>
      </c>
      <c r="D51" s="19" t="str">
        <f t="shared" si="11"/>
        <v/>
      </c>
      <c r="E51" s="1"/>
    </row>
    <row r="52" spans="1:5" s="2" customFormat="1" ht="30" hidden="1" customHeight="1" x14ac:dyDescent="0.25">
      <c r="A52" s="1"/>
      <c r="B52" s="19" t="str">
        <f t="shared" si="9"/>
        <v/>
      </c>
      <c r="C52" s="5" t="str">
        <f t="shared" si="10"/>
        <v/>
      </c>
      <c r="D52" s="19" t="str">
        <f t="shared" si="11"/>
        <v/>
      </c>
      <c r="E52" s="1"/>
    </row>
    <row r="53" spans="1:5" s="2" customFormat="1" ht="22.5" hidden="1" customHeight="1" x14ac:dyDescent="0.25">
      <c r="A53" s="1"/>
      <c r="B53" s="19" t="str">
        <f t="shared" si="9"/>
        <v/>
      </c>
      <c r="C53" s="5" t="str">
        <f t="shared" si="10"/>
        <v/>
      </c>
      <c r="D53" s="19" t="str">
        <f t="shared" si="11"/>
        <v/>
      </c>
      <c r="E53" s="1"/>
    </row>
    <row r="54" spans="1:5" s="3" customFormat="1" ht="30" hidden="1" customHeight="1" x14ac:dyDescent="0.25">
      <c r="A54" s="1"/>
      <c r="B54" s="19" t="str">
        <f t="shared" si="9"/>
        <v/>
      </c>
      <c r="C54" s="5" t="str">
        <f t="shared" si="10"/>
        <v/>
      </c>
      <c r="D54" s="19" t="str">
        <f t="shared" si="11"/>
        <v/>
      </c>
      <c r="E54" s="1"/>
    </row>
    <row r="55" spans="1:5" ht="30" hidden="1" customHeight="1" x14ac:dyDescent="0.25">
      <c r="B55" s="19" t="str">
        <f t="shared" si="9"/>
        <v/>
      </c>
      <c r="C55" s="5" t="str">
        <f t="shared" si="10"/>
        <v/>
      </c>
      <c r="D55" s="19" t="str">
        <f t="shared" si="11"/>
        <v/>
      </c>
    </row>
    <row r="56" spans="1:5" ht="30" hidden="1" customHeight="1" x14ac:dyDescent="0.25">
      <c r="B56" s="19" t="str">
        <f t="shared" si="9"/>
        <v/>
      </c>
      <c r="C56" s="5" t="str">
        <f t="shared" si="10"/>
        <v/>
      </c>
      <c r="D56" s="19" t="str">
        <f t="shared" si="11"/>
        <v/>
      </c>
    </row>
    <row r="57" spans="1:5" ht="30" hidden="1" customHeight="1" x14ac:dyDescent="0.25">
      <c r="B57" s="19" t="str">
        <f t="shared" si="9"/>
        <v/>
      </c>
      <c r="C57" s="5" t="str">
        <f t="shared" si="10"/>
        <v/>
      </c>
      <c r="D57" s="19" t="str">
        <f t="shared" si="11"/>
        <v/>
      </c>
    </row>
    <row r="58" spans="1:5" ht="30" hidden="1" customHeight="1" x14ac:dyDescent="0.25">
      <c r="B58" s="19" t="str">
        <f t="shared" si="9"/>
        <v/>
      </c>
      <c r="C58" s="5" t="str">
        <f t="shared" si="10"/>
        <v/>
      </c>
      <c r="D58" s="19" t="str">
        <f t="shared" si="11"/>
        <v/>
      </c>
    </row>
    <row r="59" spans="1:5" ht="30" hidden="1" customHeight="1" x14ac:dyDescent="0.25">
      <c r="B59" s="19" t="str">
        <f t="shared" si="9"/>
        <v/>
      </c>
      <c r="C59" s="5" t="str">
        <f t="shared" si="10"/>
        <v/>
      </c>
      <c r="D59" s="19" t="str">
        <f t="shared" si="11"/>
        <v/>
      </c>
    </row>
    <row r="60" spans="1:5" ht="30" hidden="1" customHeight="1" x14ac:dyDescent="0.25">
      <c r="B60" s="19" t="str">
        <f t="shared" si="9"/>
        <v/>
      </c>
      <c r="C60" s="5" t="str">
        <f t="shared" si="10"/>
        <v/>
      </c>
      <c r="D60" s="19" t="str">
        <f t="shared" si="11"/>
        <v/>
      </c>
    </row>
    <row r="61" spans="1:5" ht="30" hidden="1" customHeight="1" x14ac:dyDescent="0.25">
      <c r="B61" s="19" t="str">
        <f t="shared" si="9"/>
        <v/>
      </c>
      <c r="C61" s="5" t="str">
        <f t="shared" si="10"/>
        <v/>
      </c>
      <c r="D61" s="19" t="str">
        <f t="shared" si="11"/>
        <v/>
      </c>
    </row>
    <row r="62" spans="1:5" ht="30" hidden="1" customHeight="1" x14ac:dyDescent="0.25">
      <c r="B62" s="19" t="str">
        <f t="shared" si="9"/>
        <v/>
      </c>
      <c r="C62" s="5" t="str">
        <f t="shared" si="10"/>
        <v/>
      </c>
      <c r="D62" s="19" t="str">
        <f t="shared" si="11"/>
        <v/>
      </c>
    </row>
    <row r="63" spans="1:5" ht="30" hidden="1" customHeight="1" x14ac:dyDescent="0.25">
      <c r="B63" s="19" t="str">
        <f t="shared" si="9"/>
        <v/>
      </c>
      <c r="C63" s="5" t="str">
        <f t="shared" si="10"/>
        <v/>
      </c>
      <c r="D63" s="19" t="str">
        <f t="shared" si="11"/>
        <v/>
      </c>
    </row>
    <row r="66" spans="1:5" s="2" customFormat="1" ht="30" hidden="1" customHeight="1" x14ac:dyDescent="0.25">
      <c r="A66" s="1"/>
      <c r="B66" s="19" t="str">
        <f t="shared" ref="B66" si="12">IF(C66="","",IF(A66="","",VLOOKUP(A66,teams,2,0)))</f>
        <v/>
      </c>
      <c r="C66" s="5" t="str">
        <f t="shared" ref="C66" si="13">IF($C$4&gt;32,":","")</f>
        <v/>
      </c>
      <c r="D66" s="19" t="str">
        <f t="shared" ref="D66" si="14">IF(C66="","",IF(E66="","",VLOOKUP(E66,teams,2,0)))</f>
        <v/>
      </c>
      <c r="E66" s="1"/>
    </row>
    <row r="67" spans="1:5" s="2" customFormat="1" ht="30" hidden="1" customHeight="1" x14ac:dyDescent="0.25">
      <c r="A67" s="1"/>
      <c r="B67" s="19"/>
      <c r="C67" s="5"/>
      <c r="D67" s="19"/>
      <c r="E67" s="1"/>
    </row>
    <row r="68" spans="1:5" s="2" customFormat="1" ht="30" hidden="1" customHeight="1" x14ac:dyDescent="0.25">
      <c r="A68" s="1"/>
      <c r="B68" s="19"/>
      <c r="C68" s="5"/>
      <c r="D68" s="19"/>
      <c r="E68" s="1"/>
    </row>
    <row r="69" spans="1:5" s="2" customFormat="1" ht="30" hidden="1" customHeight="1" x14ac:dyDescent="0.25">
      <c r="A69" s="1"/>
      <c r="B69" s="19"/>
      <c r="C69" s="5"/>
      <c r="D69" s="19"/>
      <c r="E69" s="1"/>
    </row>
    <row r="70" spans="1:5" s="2" customFormat="1" ht="22.5" hidden="1" customHeight="1" x14ac:dyDescent="0.25">
      <c r="A70" s="1"/>
      <c r="B70" s="19"/>
      <c r="C70" s="5"/>
      <c r="D70" s="19"/>
      <c r="E70" s="1"/>
    </row>
    <row r="71" spans="1:5" s="3" customFormat="1" ht="30" hidden="1" customHeight="1" x14ac:dyDescent="0.25">
      <c r="A71" s="1"/>
      <c r="B71" s="19"/>
      <c r="C71" s="5"/>
      <c r="D71" s="19"/>
      <c r="E71" s="1"/>
    </row>
  </sheetData>
  <mergeCells count="4">
    <mergeCell ref="B3:D3"/>
    <mergeCell ref="B27:D27"/>
    <mergeCell ref="B2:D2"/>
    <mergeCell ref="B26:D26"/>
  </mergeCells>
  <dataValidations count="2">
    <dataValidation type="list" allowBlank="1" showInputMessage="1" showErrorMessage="1" promptTitle="Bitte Pokalrunde auswählen !" prompt=" " sqref="B3:D3" xr:uid="{00000000-0002-0000-0100-000000000000}">
      <formula1>runden</formula1>
    </dataValidation>
    <dataValidation type="list" allowBlank="1" showInputMessage="1" showErrorMessage="1" promptTitle="Runde auswählen !" prompt=" " sqref="E33" xr:uid="{00000000-0002-0000-0100-000001000000}">
      <formula1>runden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599" r:id="rId1"/>
  <headerFooter>
    <oddFooter>&amp;LBerliner Fußball-Verband e.V.  
Auslosung Landespokal &amp;C&amp;D&amp;RSeite &amp;P</oddFooter>
  </headerFooter>
  <rowBreaks count="1" manualBreakCount="1">
    <brk id="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9"/>
  <sheetViews>
    <sheetView topLeftCell="C1" workbookViewId="0">
      <pane ySplit="1" topLeftCell="A2" activePane="bottomLeft" state="frozen"/>
      <selection activeCell="C1" sqref="C1"/>
      <selection pane="bottomLeft" activeCell="D17" sqref="D17"/>
    </sheetView>
  </sheetViews>
  <sheetFormatPr baseColWidth="10" defaultColWidth="0" defaultRowHeight="20.25" customHeight="1" zeroHeight="1" x14ac:dyDescent="0.25"/>
  <cols>
    <col min="1" max="1" width="27.85546875" style="4" hidden="1" customWidth="1"/>
    <col min="2" max="2" width="11.42578125" style="5" hidden="1" customWidth="1"/>
    <col min="3" max="3" width="16.85546875" style="5" customWidth="1"/>
    <col min="4" max="4" width="31.28515625" style="9" customWidth="1"/>
    <col min="5" max="5" width="9.42578125" style="5" hidden="1" customWidth="1"/>
    <col min="6" max="10" width="9.140625" style="5" hidden="1" customWidth="1"/>
    <col min="11" max="11" width="26" style="5" hidden="1" customWidth="1"/>
    <col min="12" max="14" width="0" style="5" hidden="1" customWidth="1"/>
    <col min="15" max="16384" width="9.140625" style="5" hidden="1"/>
  </cols>
  <sheetData>
    <row r="1" spans="1:9" ht="20.25" customHeight="1" thickBot="1" x14ac:dyDescent="0.3">
      <c r="C1" s="10" t="s">
        <v>6</v>
      </c>
      <c r="D1" s="11" t="s">
        <v>7</v>
      </c>
    </row>
    <row r="2" spans="1:9" ht="20.25" customHeight="1" x14ac:dyDescent="0.25">
      <c r="A2" s="4" t="s">
        <v>8</v>
      </c>
      <c r="C2" s="12">
        <v>1</v>
      </c>
      <c r="D2" s="26" t="s">
        <v>36</v>
      </c>
      <c r="I2" s="6"/>
    </row>
    <row r="3" spans="1:9" ht="20.25" customHeight="1" x14ac:dyDescent="0.25">
      <c r="A3" s="4">
        <f>Auslosung!C4</f>
        <v>8</v>
      </c>
      <c r="C3" s="12">
        <v>2</v>
      </c>
      <c r="D3" s="26" t="s">
        <v>35</v>
      </c>
      <c r="I3" s="7"/>
    </row>
    <row r="4" spans="1:9" ht="20.25" customHeight="1" x14ac:dyDescent="0.25">
      <c r="A4" s="4" t="s">
        <v>9</v>
      </c>
      <c r="C4" s="12">
        <v>3</v>
      </c>
      <c r="D4" s="26" t="s">
        <v>34</v>
      </c>
      <c r="I4" s="7"/>
    </row>
    <row r="5" spans="1:9" ht="20.25" customHeight="1" x14ac:dyDescent="0.25">
      <c r="A5" s="4">
        <f>A3*2</f>
        <v>16</v>
      </c>
      <c r="C5" s="12">
        <v>4</v>
      </c>
      <c r="D5" s="26" t="s">
        <v>40</v>
      </c>
      <c r="I5" s="7"/>
    </row>
    <row r="6" spans="1:9" ht="20.25" customHeight="1" x14ac:dyDescent="0.25">
      <c r="C6" s="12">
        <f>IF($A$5&gt;C5,C5+1,"")</f>
        <v>5</v>
      </c>
      <c r="D6" s="26" t="s">
        <v>39</v>
      </c>
      <c r="I6" s="7"/>
    </row>
    <row r="7" spans="1:9" ht="20.25" customHeight="1" x14ac:dyDescent="0.25">
      <c r="C7" s="12">
        <f t="shared" ref="C7:C70" si="0">IF($A$5&gt;C6,C6+1,"")</f>
        <v>6</v>
      </c>
      <c r="D7" s="26" t="s">
        <v>38</v>
      </c>
      <c r="I7" s="7"/>
    </row>
    <row r="8" spans="1:9" ht="20.25" customHeight="1" x14ac:dyDescent="0.25">
      <c r="C8" s="12">
        <f t="shared" si="0"/>
        <v>7</v>
      </c>
      <c r="D8" s="26" t="s">
        <v>30</v>
      </c>
      <c r="I8" s="7"/>
    </row>
    <row r="9" spans="1:9" ht="20.25" customHeight="1" x14ac:dyDescent="0.25">
      <c r="C9" s="12">
        <f t="shared" si="0"/>
        <v>8</v>
      </c>
      <c r="D9" s="26" t="s">
        <v>32</v>
      </c>
      <c r="I9" s="7"/>
    </row>
    <row r="10" spans="1:9" ht="20.25" customHeight="1" x14ac:dyDescent="0.25">
      <c r="C10" s="12">
        <f t="shared" si="0"/>
        <v>9</v>
      </c>
      <c r="D10" s="26" t="s">
        <v>37</v>
      </c>
      <c r="I10" s="7"/>
    </row>
    <row r="11" spans="1:9" ht="20.25" customHeight="1" x14ac:dyDescent="0.25">
      <c r="C11" s="12">
        <f t="shared" si="0"/>
        <v>10</v>
      </c>
      <c r="D11" s="26" t="s">
        <v>31</v>
      </c>
      <c r="I11" s="7"/>
    </row>
    <row r="12" spans="1:9" ht="20.25" customHeight="1" x14ac:dyDescent="0.25">
      <c r="C12" s="12">
        <f t="shared" si="0"/>
        <v>11</v>
      </c>
      <c r="D12" s="26" t="s">
        <v>41</v>
      </c>
      <c r="I12" s="7"/>
    </row>
    <row r="13" spans="1:9" ht="20.25" customHeight="1" x14ac:dyDescent="0.25">
      <c r="C13" s="12">
        <f t="shared" si="0"/>
        <v>12</v>
      </c>
      <c r="D13" s="26" t="s">
        <v>33</v>
      </c>
      <c r="I13" s="6"/>
    </row>
    <row r="14" spans="1:9" ht="20.25" customHeight="1" x14ac:dyDescent="0.25">
      <c r="C14" s="12">
        <f t="shared" si="0"/>
        <v>13</v>
      </c>
      <c r="D14" s="26" t="s">
        <v>42</v>
      </c>
      <c r="I14" s="7"/>
    </row>
    <row r="15" spans="1:9" ht="20.25" customHeight="1" x14ac:dyDescent="0.25">
      <c r="C15" s="12">
        <f t="shared" si="0"/>
        <v>14</v>
      </c>
      <c r="D15" s="26" t="s">
        <v>45</v>
      </c>
      <c r="I15" s="7"/>
    </row>
    <row r="16" spans="1:9" ht="20.25" customHeight="1" x14ac:dyDescent="0.25">
      <c r="C16" s="12">
        <f t="shared" si="0"/>
        <v>15</v>
      </c>
      <c r="D16" s="26" t="s">
        <v>44</v>
      </c>
      <c r="I16" s="7"/>
    </row>
    <row r="17" spans="3:9" ht="20.25" customHeight="1" x14ac:dyDescent="0.25">
      <c r="C17" s="12">
        <f t="shared" si="0"/>
        <v>16</v>
      </c>
      <c r="D17" s="26" t="s">
        <v>43</v>
      </c>
      <c r="I17" s="7"/>
    </row>
    <row r="18" spans="3:9" ht="20.25" customHeight="1" x14ac:dyDescent="0.25">
      <c r="C18" s="12" t="str">
        <f t="shared" si="0"/>
        <v/>
      </c>
      <c r="D18" s="26"/>
      <c r="I18" s="7"/>
    </row>
    <row r="19" spans="3:9" ht="20.25" customHeight="1" x14ac:dyDescent="0.25">
      <c r="C19" s="12" t="str">
        <f t="shared" si="0"/>
        <v/>
      </c>
      <c r="D19" s="26"/>
      <c r="I19" s="7"/>
    </row>
    <row r="20" spans="3:9" ht="20.25" customHeight="1" x14ac:dyDescent="0.25">
      <c r="C20" s="12" t="str">
        <f t="shared" si="0"/>
        <v/>
      </c>
      <c r="D20" s="26"/>
    </row>
    <row r="21" spans="3:9" ht="20.25" customHeight="1" x14ac:dyDescent="0.25">
      <c r="C21" s="12" t="str">
        <f t="shared" si="0"/>
        <v/>
      </c>
      <c r="D21" s="26"/>
    </row>
    <row r="22" spans="3:9" ht="20.25" customHeight="1" x14ac:dyDescent="0.25">
      <c r="C22" s="12" t="str">
        <f t="shared" si="0"/>
        <v/>
      </c>
      <c r="D22" s="26"/>
    </row>
    <row r="23" spans="3:9" ht="20.25" customHeight="1" x14ac:dyDescent="0.25">
      <c r="C23" s="12" t="str">
        <f t="shared" si="0"/>
        <v/>
      </c>
      <c r="D23" s="26"/>
    </row>
    <row r="24" spans="3:9" ht="20.25" customHeight="1" x14ac:dyDescent="0.25">
      <c r="C24" s="12" t="str">
        <f t="shared" si="0"/>
        <v/>
      </c>
      <c r="D24" s="26"/>
    </row>
    <row r="25" spans="3:9" ht="20.25" customHeight="1" x14ac:dyDescent="0.25">
      <c r="C25" s="12" t="str">
        <f t="shared" si="0"/>
        <v/>
      </c>
      <c r="D25" s="26"/>
    </row>
    <row r="26" spans="3:9" ht="20.25" customHeight="1" x14ac:dyDescent="0.25">
      <c r="C26" s="12" t="str">
        <f t="shared" si="0"/>
        <v/>
      </c>
      <c r="D26" s="26"/>
    </row>
    <row r="27" spans="3:9" ht="20.25" customHeight="1" x14ac:dyDescent="0.25">
      <c r="C27" s="12" t="str">
        <f t="shared" si="0"/>
        <v/>
      </c>
      <c r="D27" s="26"/>
    </row>
    <row r="28" spans="3:9" ht="20.25" customHeight="1" x14ac:dyDescent="0.25">
      <c r="C28" s="12" t="str">
        <f t="shared" si="0"/>
        <v/>
      </c>
      <c r="D28" s="26"/>
    </row>
    <row r="29" spans="3:9" ht="20.25" customHeight="1" x14ac:dyDescent="0.25">
      <c r="C29" s="12" t="str">
        <f t="shared" si="0"/>
        <v/>
      </c>
      <c r="D29" s="26"/>
    </row>
    <row r="30" spans="3:9" ht="20.25" customHeight="1" x14ac:dyDescent="0.25">
      <c r="C30" s="12" t="str">
        <f t="shared" si="0"/>
        <v/>
      </c>
      <c r="D30" s="26"/>
    </row>
    <row r="31" spans="3:9" ht="20.25" customHeight="1" x14ac:dyDescent="0.25">
      <c r="C31" s="12" t="str">
        <f t="shared" si="0"/>
        <v/>
      </c>
      <c r="D31" s="26"/>
    </row>
    <row r="32" spans="3:9" ht="20.25" customHeight="1" x14ac:dyDescent="0.25">
      <c r="C32" s="12" t="str">
        <f t="shared" si="0"/>
        <v/>
      </c>
      <c r="D32" s="26"/>
    </row>
    <row r="33" spans="3:4" ht="20.25" customHeight="1" x14ac:dyDescent="0.25">
      <c r="C33" s="12" t="str">
        <f t="shared" si="0"/>
        <v/>
      </c>
      <c r="D33" s="26"/>
    </row>
    <row r="34" spans="3:4" ht="20.25" customHeight="1" x14ac:dyDescent="0.25">
      <c r="C34" s="12" t="str">
        <f t="shared" si="0"/>
        <v/>
      </c>
      <c r="D34" s="26"/>
    </row>
    <row r="35" spans="3:4" ht="20.25" customHeight="1" x14ac:dyDescent="0.25">
      <c r="C35" s="12" t="str">
        <f t="shared" si="0"/>
        <v/>
      </c>
      <c r="D35" s="26"/>
    </row>
    <row r="36" spans="3:4" ht="20.25" customHeight="1" x14ac:dyDescent="0.25">
      <c r="C36" s="12" t="str">
        <f t="shared" si="0"/>
        <v/>
      </c>
      <c r="D36" s="26"/>
    </row>
    <row r="37" spans="3:4" ht="20.25" customHeight="1" x14ac:dyDescent="0.25">
      <c r="C37" s="12" t="str">
        <f t="shared" si="0"/>
        <v/>
      </c>
      <c r="D37" s="26"/>
    </row>
    <row r="38" spans="3:4" ht="20.25" customHeight="1" x14ac:dyDescent="0.25">
      <c r="C38" s="12" t="str">
        <f t="shared" si="0"/>
        <v/>
      </c>
      <c r="D38" s="26"/>
    </row>
    <row r="39" spans="3:4" ht="20.25" customHeight="1" x14ac:dyDescent="0.25">
      <c r="C39" s="12" t="str">
        <f t="shared" si="0"/>
        <v/>
      </c>
      <c r="D39" s="26"/>
    </row>
    <row r="40" spans="3:4" ht="20.25" customHeight="1" x14ac:dyDescent="0.25">
      <c r="C40" s="12" t="str">
        <f t="shared" si="0"/>
        <v/>
      </c>
      <c r="D40" s="26"/>
    </row>
    <row r="41" spans="3:4" ht="20.25" customHeight="1" x14ac:dyDescent="0.25">
      <c r="C41" s="12" t="str">
        <f t="shared" si="0"/>
        <v/>
      </c>
      <c r="D41" s="26"/>
    </row>
    <row r="42" spans="3:4" ht="20.25" customHeight="1" x14ac:dyDescent="0.25">
      <c r="C42" s="12" t="str">
        <f t="shared" si="0"/>
        <v/>
      </c>
      <c r="D42" s="26"/>
    </row>
    <row r="43" spans="3:4" ht="20.25" customHeight="1" x14ac:dyDescent="0.25">
      <c r="C43" s="12" t="str">
        <f t="shared" si="0"/>
        <v/>
      </c>
      <c r="D43" s="26"/>
    </row>
    <row r="44" spans="3:4" ht="20.25" customHeight="1" x14ac:dyDescent="0.25">
      <c r="C44" s="12" t="str">
        <f t="shared" si="0"/>
        <v/>
      </c>
      <c r="D44" s="26"/>
    </row>
    <row r="45" spans="3:4" ht="20.25" customHeight="1" x14ac:dyDescent="0.25">
      <c r="C45" s="12" t="str">
        <f t="shared" si="0"/>
        <v/>
      </c>
      <c r="D45" s="26"/>
    </row>
    <row r="46" spans="3:4" ht="20.25" customHeight="1" x14ac:dyDescent="0.25">
      <c r="C46" s="12" t="str">
        <f t="shared" si="0"/>
        <v/>
      </c>
      <c r="D46" s="26"/>
    </row>
    <row r="47" spans="3:4" ht="20.25" customHeight="1" x14ac:dyDescent="0.25">
      <c r="C47" s="12" t="str">
        <f t="shared" si="0"/>
        <v/>
      </c>
      <c r="D47" s="26"/>
    </row>
    <row r="48" spans="3:4" ht="20.25" customHeight="1" x14ac:dyDescent="0.25">
      <c r="C48" s="12" t="str">
        <f t="shared" si="0"/>
        <v/>
      </c>
      <c r="D48" s="26"/>
    </row>
    <row r="49" spans="3:4" ht="20.25" customHeight="1" x14ac:dyDescent="0.25">
      <c r="C49" s="12" t="str">
        <f t="shared" si="0"/>
        <v/>
      </c>
      <c r="D49" s="26"/>
    </row>
    <row r="50" spans="3:4" ht="20.25" customHeight="1" x14ac:dyDescent="0.25">
      <c r="C50" s="12" t="str">
        <f t="shared" si="0"/>
        <v/>
      </c>
      <c r="D50" s="26"/>
    </row>
    <row r="51" spans="3:4" ht="20.25" customHeight="1" x14ac:dyDescent="0.25">
      <c r="C51" s="12" t="str">
        <f t="shared" si="0"/>
        <v/>
      </c>
      <c r="D51" s="26"/>
    </row>
    <row r="52" spans="3:4" ht="20.25" customHeight="1" x14ac:dyDescent="0.25">
      <c r="C52" s="12" t="str">
        <f t="shared" si="0"/>
        <v/>
      </c>
      <c r="D52" s="26"/>
    </row>
    <row r="53" spans="3:4" ht="20.25" customHeight="1" x14ac:dyDescent="0.25">
      <c r="C53" s="12" t="str">
        <f t="shared" si="0"/>
        <v/>
      </c>
      <c r="D53" s="26"/>
    </row>
    <row r="54" spans="3:4" ht="20.25" customHeight="1" x14ac:dyDescent="0.25">
      <c r="C54" s="12" t="str">
        <f t="shared" si="0"/>
        <v/>
      </c>
      <c r="D54" s="26"/>
    </row>
    <row r="55" spans="3:4" ht="20.25" customHeight="1" x14ac:dyDescent="0.25">
      <c r="C55" s="12" t="str">
        <f t="shared" si="0"/>
        <v/>
      </c>
      <c r="D55" s="26"/>
    </row>
    <row r="56" spans="3:4" ht="20.25" customHeight="1" x14ac:dyDescent="0.25">
      <c r="C56" s="12" t="str">
        <f t="shared" si="0"/>
        <v/>
      </c>
      <c r="D56" s="26"/>
    </row>
    <row r="57" spans="3:4" ht="20.25" customHeight="1" x14ac:dyDescent="0.25">
      <c r="C57" s="12" t="str">
        <f t="shared" si="0"/>
        <v/>
      </c>
      <c r="D57" s="26"/>
    </row>
    <row r="58" spans="3:4" ht="20.25" customHeight="1" x14ac:dyDescent="0.25">
      <c r="C58" s="12" t="str">
        <f t="shared" si="0"/>
        <v/>
      </c>
      <c r="D58" s="26"/>
    </row>
    <row r="59" spans="3:4" ht="20.25" customHeight="1" x14ac:dyDescent="0.25">
      <c r="C59" s="12" t="str">
        <f t="shared" si="0"/>
        <v/>
      </c>
      <c r="D59" s="26"/>
    </row>
    <row r="60" spans="3:4" ht="20.25" customHeight="1" x14ac:dyDescent="0.25">
      <c r="C60" s="12" t="str">
        <f t="shared" si="0"/>
        <v/>
      </c>
      <c r="D60" s="26"/>
    </row>
    <row r="61" spans="3:4" ht="20.25" customHeight="1" x14ac:dyDescent="0.25">
      <c r="C61" s="12" t="str">
        <f t="shared" si="0"/>
        <v/>
      </c>
      <c r="D61" s="26"/>
    </row>
    <row r="62" spans="3:4" ht="20.25" customHeight="1" x14ac:dyDescent="0.25">
      <c r="C62" s="12" t="str">
        <f t="shared" si="0"/>
        <v/>
      </c>
      <c r="D62" s="26"/>
    </row>
    <row r="63" spans="3:4" ht="20.25" customHeight="1" x14ac:dyDescent="0.25">
      <c r="C63" s="12" t="str">
        <f t="shared" si="0"/>
        <v/>
      </c>
      <c r="D63" s="26"/>
    </row>
    <row r="64" spans="3:4" ht="20.25" customHeight="1" x14ac:dyDescent="0.25">
      <c r="C64" s="12" t="str">
        <f t="shared" si="0"/>
        <v/>
      </c>
      <c r="D64" s="26"/>
    </row>
    <row r="65" spans="3:4" ht="20.25" customHeight="1" x14ac:dyDescent="0.25">
      <c r="C65" s="12" t="str">
        <f t="shared" si="0"/>
        <v/>
      </c>
      <c r="D65" s="26"/>
    </row>
    <row r="66" spans="3:4" ht="20.25" customHeight="1" x14ac:dyDescent="0.25">
      <c r="C66" s="12" t="str">
        <f t="shared" si="0"/>
        <v/>
      </c>
      <c r="D66" s="25"/>
    </row>
    <row r="67" spans="3:4" ht="20.25" customHeight="1" x14ac:dyDescent="0.25">
      <c r="C67" s="12" t="str">
        <f t="shared" si="0"/>
        <v/>
      </c>
      <c r="D67" s="25"/>
    </row>
    <row r="68" spans="3:4" ht="20.25" customHeight="1" x14ac:dyDescent="0.25">
      <c r="C68" s="12" t="str">
        <f t="shared" si="0"/>
        <v/>
      </c>
      <c r="D68" s="25"/>
    </row>
    <row r="69" spans="3:4" ht="20.25" customHeight="1" x14ac:dyDescent="0.25">
      <c r="C69" s="12" t="str">
        <f t="shared" si="0"/>
        <v/>
      </c>
      <c r="D69" s="25"/>
    </row>
    <row r="70" spans="3:4" ht="20.25" customHeight="1" x14ac:dyDescent="0.25">
      <c r="C70" s="12" t="str">
        <f t="shared" si="0"/>
        <v/>
      </c>
      <c r="D70" s="25"/>
    </row>
    <row r="71" spans="3:4" ht="20.25" customHeight="1" x14ac:dyDescent="0.25">
      <c r="C71" s="12" t="str">
        <f t="shared" ref="C71:C129" si="1">IF($A$5&gt;C70,C70+1,"")</f>
        <v/>
      </c>
      <c r="D71" s="25"/>
    </row>
    <row r="72" spans="3:4" ht="20.25" customHeight="1" x14ac:dyDescent="0.25">
      <c r="C72" s="12" t="str">
        <f t="shared" si="1"/>
        <v/>
      </c>
      <c r="D72" s="25"/>
    </row>
    <row r="73" spans="3:4" ht="20.25" customHeight="1" x14ac:dyDescent="0.25">
      <c r="C73" s="12" t="str">
        <f t="shared" si="1"/>
        <v/>
      </c>
      <c r="D73" s="25"/>
    </row>
    <row r="74" spans="3:4" ht="20.25" customHeight="1" x14ac:dyDescent="0.25">
      <c r="C74" s="12" t="str">
        <f t="shared" si="1"/>
        <v/>
      </c>
      <c r="D74" s="25"/>
    </row>
    <row r="75" spans="3:4" ht="20.25" customHeight="1" x14ac:dyDescent="0.25">
      <c r="C75" s="12" t="str">
        <f t="shared" si="1"/>
        <v/>
      </c>
      <c r="D75" s="25"/>
    </row>
    <row r="76" spans="3:4" ht="20.25" customHeight="1" x14ac:dyDescent="0.25">
      <c r="C76" s="12" t="str">
        <f t="shared" si="1"/>
        <v/>
      </c>
      <c r="D76" s="25"/>
    </row>
    <row r="77" spans="3:4" ht="20.25" customHeight="1" x14ac:dyDescent="0.25">
      <c r="C77" s="12" t="str">
        <f t="shared" si="1"/>
        <v/>
      </c>
      <c r="D77" s="25"/>
    </row>
    <row r="78" spans="3:4" ht="20.25" customHeight="1" x14ac:dyDescent="0.25">
      <c r="C78" s="12" t="str">
        <f t="shared" si="1"/>
        <v/>
      </c>
      <c r="D78" s="25"/>
    </row>
    <row r="79" spans="3:4" ht="20.25" customHeight="1" x14ac:dyDescent="0.25">
      <c r="C79" s="12" t="str">
        <f t="shared" si="1"/>
        <v/>
      </c>
      <c r="D79" s="25"/>
    </row>
    <row r="80" spans="3:4" ht="20.25" customHeight="1" x14ac:dyDescent="0.25">
      <c r="C80" s="12" t="str">
        <f t="shared" si="1"/>
        <v/>
      </c>
      <c r="D80" s="25"/>
    </row>
    <row r="81" spans="3:4" ht="20.25" customHeight="1" x14ac:dyDescent="0.25">
      <c r="C81" s="12" t="str">
        <f t="shared" si="1"/>
        <v/>
      </c>
      <c r="D81" s="25"/>
    </row>
    <row r="82" spans="3:4" ht="20.25" customHeight="1" x14ac:dyDescent="0.25">
      <c r="C82" s="12" t="str">
        <f t="shared" si="1"/>
        <v/>
      </c>
      <c r="D82" s="25"/>
    </row>
    <row r="83" spans="3:4" ht="20.25" customHeight="1" x14ac:dyDescent="0.25">
      <c r="C83" s="12" t="str">
        <f t="shared" si="1"/>
        <v/>
      </c>
      <c r="D83" s="25"/>
    </row>
    <row r="84" spans="3:4" ht="20.25" customHeight="1" x14ac:dyDescent="0.25">
      <c r="C84" s="12" t="str">
        <f t="shared" si="1"/>
        <v/>
      </c>
      <c r="D84" s="25"/>
    </row>
    <row r="85" spans="3:4" ht="20.25" customHeight="1" x14ac:dyDescent="0.25">
      <c r="C85" s="12" t="str">
        <f t="shared" si="1"/>
        <v/>
      </c>
      <c r="D85" s="25"/>
    </row>
    <row r="86" spans="3:4" ht="20.25" customHeight="1" x14ac:dyDescent="0.25">
      <c r="C86" s="12" t="str">
        <f t="shared" si="1"/>
        <v/>
      </c>
      <c r="D86" s="25"/>
    </row>
    <row r="87" spans="3:4" ht="20.25" customHeight="1" x14ac:dyDescent="0.25">
      <c r="C87" s="12" t="str">
        <f t="shared" si="1"/>
        <v/>
      </c>
      <c r="D87" s="25"/>
    </row>
    <row r="88" spans="3:4" ht="20.25" customHeight="1" x14ac:dyDescent="0.25">
      <c r="C88" s="12" t="str">
        <f t="shared" si="1"/>
        <v/>
      </c>
      <c r="D88" s="25"/>
    </row>
    <row r="89" spans="3:4" ht="20.25" customHeight="1" x14ac:dyDescent="0.25">
      <c r="C89" s="12" t="str">
        <f t="shared" si="1"/>
        <v/>
      </c>
      <c r="D89" s="25"/>
    </row>
    <row r="90" spans="3:4" ht="20.25" customHeight="1" x14ac:dyDescent="0.25">
      <c r="C90" s="12" t="str">
        <f t="shared" si="1"/>
        <v/>
      </c>
      <c r="D90" s="25"/>
    </row>
    <row r="91" spans="3:4" ht="20.25" customHeight="1" x14ac:dyDescent="0.25">
      <c r="C91" s="12" t="str">
        <f t="shared" si="1"/>
        <v/>
      </c>
      <c r="D91" s="25"/>
    </row>
    <row r="92" spans="3:4" ht="20.25" customHeight="1" x14ac:dyDescent="0.25">
      <c r="C92" s="12" t="str">
        <f t="shared" si="1"/>
        <v/>
      </c>
      <c r="D92" s="25"/>
    </row>
    <row r="93" spans="3:4" ht="20.25" customHeight="1" x14ac:dyDescent="0.25">
      <c r="C93" s="12" t="str">
        <f t="shared" si="1"/>
        <v/>
      </c>
      <c r="D93" s="25"/>
    </row>
    <row r="94" spans="3:4" ht="20.25" customHeight="1" x14ac:dyDescent="0.25">
      <c r="C94" s="12" t="str">
        <f t="shared" si="1"/>
        <v/>
      </c>
      <c r="D94" s="25"/>
    </row>
    <row r="95" spans="3:4" ht="20.25" customHeight="1" x14ac:dyDescent="0.25">
      <c r="C95" s="12" t="str">
        <f t="shared" si="1"/>
        <v/>
      </c>
      <c r="D95" s="25"/>
    </row>
    <row r="96" spans="3:4" ht="20.25" customHeight="1" x14ac:dyDescent="0.25">
      <c r="C96" s="12" t="str">
        <f t="shared" si="1"/>
        <v/>
      </c>
      <c r="D96" s="25"/>
    </row>
    <row r="97" spans="3:4" ht="20.25" customHeight="1" x14ac:dyDescent="0.25">
      <c r="C97" s="12" t="str">
        <f t="shared" si="1"/>
        <v/>
      </c>
      <c r="D97" s="25"/>
    </row>
    <row r="98" spans="3:4" ht="20.25" customHeight="1" x14ac:dyDescent="0.25">
      <c r="C98" s="12" t="str">
        <f t="shared" si="1"/>
        <v/>
      </c>
      <c r="D98" s="25"/>
    </row>
    <row r="99" spans="3:4" ht="20.25" customHeight="1" x14ac:dyDescent="0.25">
      <c r="C99" s="12" t="str">
        <f t="shared" si="1"/>
        <v/>
      </c>
      <c r="D99" s="25"/>
    </row>
    <row r="100" spans="3:4" ht="20.25" customHeight="1" x14ac:dyDescent="0.25">
      <c r="C100" s="12" t="str">
        <f t="shared" si="1"/>
        <v/>
      </c>
      <c r="D100" s="25"/>
    </row>
    <row r="101" spans="3:4" ht="20.25" customHeight="1" x14ac:dyDescent="0.25">
      <c r="C101" s="12" t="str">
        <f t="shared" si="1"/>
        <v/>
      </c>
      <c r="D101" s="25"/>
    </row>
    <row r="102" spans="3:4" ht="20.25" customHeight="1" x14ac:dyDescent="0.25">
      <c r="C102" s="12" t="str">
        <f t="shared" si="1"/>
        <v/>
      </c>
      <c r="D102" s="25"/>
    </row>
    <row r="103" spans="3:4" ht="20.25" customHeight="1" x14ac:dyDescent="0.25">
      <c r="C103" s="12" t="str">
        <f t="shared" si="1"/>
        <v/>
      </c>
      <c r="D103" s="25"/>
    </row>
    <row r="104" spans="3:4" ht="20.25" customHeight="1" x14ac:dyDescent="0.25">
      <c r="C104" s="12" t="str">
        <f t="shared" si="1"/>
        <v/>
      </c>
      <c r="D104" s="25"/>
    </row>
    <row r="105" spans="3:4" ht="20.25" customHeight="1" x14ac:dyDescent="0.25">
      <c r="C105" s="12" t="str">
        <f t="shared" si="1"/>
        <v/>
      </c>
      <c r="D105" s="25"/>
    </row>
    <row r="106" spans="3:4" ht="20.25" customHeight="1" x14ac:dyDescent="0.25">
      <c r="C106" s="12" t="str">
        <f t="shared" si="1"/>
        <v/>
      </c>
      <c r="D106" s="25"/>
    </row>
    <row r="107" spans="3:4" ht="20.25" customHeight="1" x14ac:dyDescent="0.25">
      <c r="C107" s="12" t="str">
        <f t="shared" si="1"/>
        <v/>
      </c>
      <c r="D107" s="25"/>
    </row>
    <row r="108" spans="3:4" ht="20.25" customHeight="1" x14ac:dyDescent="0.25">
      <c r="C108" s="12" t="str">
        <f t="shared" si="1"/>
        <v/>
      </c>
      <c r="D108" s="25"/>
    </row>
    <row r="109" spans="3:4" ht="20.25" customHeight="1" x14ac:dyDescent="0.25">
      <c r="C109" s="12" t="str">
        <f t="shared" si="1"/>
        <v/>
      </c>
      <c r="D109" s="25"/>
    </row>
    <row r="110" spans="3:4" ht="20.25" customHeight="1" x14ac:dyDescent="0.25">
      <c r="C110" s="12" t="str">
        <f t="shared" si="1"/>
        <v/>
      </c>
      <c r="D110" s="25"/>
    </row>
    <row r="111" spans="3:4" ht="20.25" customHeight="1" x14ac:dyDescent="0.25">
      <c r="C111" s="12" t="str">
        <f t="shared" si="1"/>
        <v/>
      </c>
      <c r="D111" s="25"/>
    </row>
    <row r="112" spans="3:4" ht="20.25" customHeight="1" x14ac:dyDescent="0.25">
      <c r="C112" s="12" t="str">
        <f t="shared" si="1"/>
        <v/>
      </c>
      <c r="D112" s="25"/>
    </row>
    <row r="113" spans="3:4" ht="20.25" customHeight="1" x14ac:dyDescent="0.25">
      <c r="C113" s="12" t="str">
        <f t="shared" si="1"/>
        <v/>
      </c>
      <c r="D113" s="25"/>
    </row>
    <row r="114" spans="3:4" ht="20.25" customHeight="1" x14ac:dyDescent="0.25">
      <c r="C114" s="12" t="str">
        <f t="shared" si="1"/>
        <v/>
      </c>
      <c r="D114" s="25"/>
    </row>
    <row r="115" spans="3:4" ht="20.25" customHeight="1" x14ac:dyDescent="0.25">
      <c r="C115" s="12" t="str">
        <f t="shared" si="1"/>
        <v/>
      </c>
      <c r="D115" s="25"/>
    </row>
    <row r="116" spans="3:4" ht="20.25" customHeight="1" x14ac:dyDescent="0.25">
      <c r="C116" s="12" t="str">
        <f t="shared" si="1"/>
        <v/>
      </c>
      <c r="D116" s="25"/>
    </row>
    <row r="117" spans="3:4" ht="20.25" customHeight="1" x14ac:dyDescent="0.25">
      <c r="C117" s="12" t="str">
        <f t="shared" si="1"/>
        <v/>
      </c>
      <c r="D117" s="25"/>
    </row>
    <row r="118" spans="3:4" ht="20.25" customHeight="1" x14ac:dyDescent="0.25">
      <c r="C118" s="12" t="str">
        <f t="shared" si="1"/>
        <v/>
      </c>
      <c r="D118" s="25"/>
    </row>
    <row r="119" spans="3:4" ht="20.25" customHeight="1" x14ac:dyDescent="0.25">
      <c r="C119" s="12" t="str">
        <f t="shared" si="1"/>
        <v/>
      </c>
      <c r="D119" s="25"/>
    </row>
    <row r="120" spans="3:4" ht="20.25" customHeight="1" x14ac:dyDescent="0.25">
      <c r="C120" s="12" t="str">
        <f t="shared" si="1"/>
        <v/>
      </c>
      <c r="D120" s="25"/>
    </row>
    <row r="121" spans="3:4" ht="20.25" customHeight="1" x14ac:dyDescent="0.25">
      <c r="C121" s="12" t="str">
        <f t="shared" si="1"/>
        <v/>
      </c>
      <c r="D121" s="25"/>
    </row>
    <row r="122" spans="3:4" ht="20.25" customHeight="1" x14ac:dyDescent="0.25">
      <c r="C122" s="12" t="str">
        <f t="shared" si="1"/>
        <v/>
      </c>
      <c r="D122" s="25"/>
    </row>
    <row r="123" spans="3:4" ht="20.25" customHeight="1" x14ac:dyDescent="0.25">
      <c r="C123" s="12" t="str">
        <f t="shared" si="1"/>
        <v/>
      </c>
      <c r="D123" s="25"/>
    </row>
    <row r="124" spans="3:4" ht="20.25" customHeight="1" x14ac:dyDescent="0.25">
      <c r="C124" s="12" t="str">
        <f t="shared" si="1"/>
        <v/>
      </c>
      <c r="D124" s="25"/>
    </row>
    <row r="125" spans="3:4" ht="20.25" customHeight="1" x14ac:dyDescent="0.25">
      <c r="C125" s="12" t="str">
        <f t="shared" si="1"/>
        <v/>
      </c>
      <c r="D125" s="25"/>
    </row>
    <row r="126" spans="3:4" ht="20.25" customHeight="1" x14ac:dyDescent="0.25">
      <c r="C126" s="12" t="str">
        <f t="shared" si="1"/>
        <v/>
      </c>
      <c r="D126" s="25"/>
    </row>
    <row r="127" spans="3:4" ht="20.25" customHeight="1" x14ac:dyDescent="0.25">
      <c r="C127" s="12" t="str">
        <f t="shared" si="1"/>
        <v/>
      </c>
      <c r="D127" s="25"/>
    </row>
    <row r="128" spans="3:4" ht="20.25" customHeight="1" x14ac:dyDescent="0.25">
      <c r="C128" s="12" t="str">
        <f t="shared" si="1"/>
        <v/>
      </c>
      <c r="D128" s="25"/>
    </row>
    <row r="129" spans="3:4" ht="20.25" customHeight="1" thickBot="1" x14ac:dyDescent="0.3">
      <c r="C129" s="13" t="str">
        <f t="shared" si="1"/>
        <v/>
      </c>
      <c r="D129" s="25"/>
    </row>
  </sheetData>
  <sheetProtection password="CEBA" sheet="1" objects="1" scenarios="1"/>
  <conditionalFormatting sqref="D1:D1048576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E16" sqref="E16"/>
    </sheetView>
  </sheetViews>
  <sheetFormatPr baseColWidth="10" defaultColWidth="11.42578125" defaultRowHeight="15" x14ac:dyDescent="0.25"/>
  <cols>
    <col min="1" max="1" width="28" style="4" customWidth="1"/>
    <col min="2" max="2" width="11.42578125" style="4"/>
    <col min="3" max="3" width="17" style="4" customWidth="1"/>
    <col min="4" max="16384" width="11.42578125" style="4"/>
  </cols>
  <sheetData>
    <row r="1" spans="1:3" x14ac:dyDescent="0.25">
      <c r="A1" s="8" t="s">
        <v>4</v>
      </c>
      <c r="B1" s="8"/>
      <c r="C1" s="8" t="s">
        <v>5</v>
      </c>
    </row>
    <row r="2" spans="1:3" x14ac:dyDescent="0.25">
      <c r="A2" s="4" t="s">
        <v>26</v>
      </c>
      <c r="C2" s="4">
        <v>16</v>
      </c>
    </row>
    <row r="3" spans="1:3" x14ac:dyDescent="0.25">
      <c r="A3" s="4" t="s">
        <v>27</v>
      </c>
      <c r="C3" s="4">
        <v>8</v>
      </c>
    </row>
    <row r="4" spans="1:3" x14ac:dyDescent="0.25">
      <c r="A4" s="4" t="s">
        <v>28</v>
      </c>
      <c r="C4" s="4">
        <v>4</v>
      </c>
    </row>
    <row r="5" spans="1:3" x14ac:dyDescent="0.25">
      <c r="A5" s="4" t="s">
        <v>29</v>
      </c>
      <c r="C5" s="4">
        <v>2</v>
      </c>
    </row>
  </sheetData>
  <sheetProtection password="CEBA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8"/>
  <sheetViews>
    <sheetView showRowColHeaders="0" topLeftCell="A3" zoomScale="80" zoomScaleNormal="80" workbookViewId="0">
      <selection activeCell="E16" sqref="E16"/>
    </sheetView>
  </sheetViews>
  <sheetFormatPr baseColWidth="10" defaultColWidth="0" defaultRowHeight="37.5" customHeight="1" zeroHeight="1" x14ac:dyDescent="0.25"/>
  <cols>
    <col min="1" max="1" width="9.28515625" style="14" customWidth="1"/>
    <col min="2" max="2" width="37" style="15" customWidth="1"/>
    <col min="3" max="3" width="5.7109375" style="16" customWidth="1"/>
    <col min="4" max="4" width="9.28515625" style="14" customWidth="1"/>
    <col min="5" max="5" width="37" style="15" customWidth="1"/>
    <col min="6" max="6" width="11.42578125" style="16" customWidth="1"/>
    <col min="7" max="16384" width="11.42578125" style="16" hidden="1"/>
  </cols>
  <sheetData>
    <row r="1" spans="1:5" ht="37.5" hidden="1" customHeight="1" x14ac:dyDescent="0.25">
      <c r="B1" s="15" t="s">
        <v>10</v>
      </c>
      <c r="D1" s="14">
        <f>Teams!A5</f>
        <v>16</v>
      </c>
    </row>
    <row r="2" spans="1:5" ht="37.5" hidden="1" customHeight="1" thickBot="1" x14ac:dyDescent="0.3"/>
    <row r="3" spans="1:5" ht="48.75" customHeight="1" thickTop="1" thickBot="1" x14ac:dyDescent="0.3">
      <c r="A3" s="17">
        <v>1</v>
      </c>
      <c r="B3" s="18" t="str">
        <f t="shared" ref="B3:B18" si="0">IF(A3="","",VLOOKUP(A3,teams,2,0))</f>
        <v>SV Adler 7er</v>
      </c>
      <c r="D3" s="17" t="str">
        <f>IF($D$1&gt;A18,A18+1,"")</f>
        <v/>
      </c>
      <c r="E3" s="18" t="str">
        <f t="shared" ref="E3:E18" si="1">IF(D3="","",VLOOKUP(D3,teams,2,0))</f>
        <v/>
      </c>
    </row>
    <row r="4" spans="1:5" ht="48.75" customHeight="1" thickTop="1" thickBot="1" x14ac:dyDescent="0.3">
      <c r="A4" s="17">
        <v>2</v>
      </c>
      <c r="B4" s="18" t="str">
        <f t="shared" si="0"/>
        <v>SSC Teutonia 99 7er</v>
      </c>
      <c r="D4" s="17" t="str">
        <f>IF($D$1&gt;D3,D3+1,"")</f>
        <v/>
      </c>
      <c r="E4" s="18" t="str">
        <f t="shared" si="1"/>
        <v/>
      </c>
    </row>
    <row r="5" spans="1:5" ht="48.75" customHeight="1" thickTop="1" thickBot="1" x14ac:dyDescent="0.3">
      <c r="A5" s="17">
        <v>3</v>
      </c>
      <c r="B5" s="18" t="str">
        <f t="shared" si="0"/>
        <v>SV Stern Britz 1889 7er</v>
      </c>
      <c r="D5" s="17" t="str">
        <f t="shared" ref="D5:D18" si="2">IF($D$1&gt;D4,D4+1,"")</f>
        <v/>
      </c>
      <c r="E5" s="18" t="str">
        <f t="shared" si="1"/>
        <v/>
      </c>
    </row>
    <row r="6" spans="1:5" ht="48.75" customHeight="1" thickTop="1" thickBot="1" x14ac:dyDescent="0.3">
      <c r="A6" s="17">
        <v>4</v>
      </c>
      <c r="B6" s="18" t="str">
        <f t="shared" si="0"/>
        <v>SC Berliner Amateure 7er</v>
      </c>
      <c r="D6" s="17" t="str">
        <f t="shared" si="2"/>
        <v/>
      </c>
      <c r="E6" s="18" t="str">
        <f t="shared" si="1"/>
        <v/>
      </c>
    </row>
    <row r="7" spans="1:5" ht="48.75" customHeight="1" thickTop="1" thickBot="1" x14ac:dyDescent="0.3">
      <c r="A7" s="17">
        <f>IF($D$1&gt;A6,A6+1,"")</f>
        <v>5</v>
      </c>
      <c r="B7" s="18" t="str">
        <f t="shared" si="0"/>
        <v>WFC Corso 99/Vineta 7er</v>
      </c>
      <c r="D7" s="17" t="str">
        <f t="shared" si="2"/>
        <v/>
      </c>
      <c r="E7" s="18" t="str">
        <f t="shared" si="1"/>
        <v/>
      </c>
    </row>
    <row r="8" spans="1:5" ht="48.75" customHeight="1" thickTop="1" thickBot="1" x14ac:dyDescent="0.3">
      <c r="A8" s="17">
        <f t="shared" ref="A8:A67" si="3">IF($D$1&gt;A7,A7+1,"")</f>
        <v>6</v>
      </c>
      <c r="B8" s="18" t="str">
        <f t="shared" si="0"/>
        <v>FC Internationale V 7er</v>
      </c>
      <c r="D8" s="17" t="str">
        <f t="shared" si="2"/>
        <v/>
      </c>
      <c r="E8" s="18" t="str">
        <f t="shared" si="1"/>
        <v/>
      </c>
    </row>
    <row r="9" spans="1:5" ht="48.75" customHeight="1" thickTop="1" thickBot="1" x14ac:dyDescent="0.3">
      <c r="A9" s="17">
        <f t="shared" si="3"/>
        <v>7</v>
      </c>
      <c r="B9" s="18" t="str">
        <f t="shared" si="0"/>
        <v>Wittenauer SC Concordia 7er</v>
      </c>
      <c r="D9" s="17" t="str">
        <f t="shared" si="2"/>
        <v/>
      </c>
      <c r="E9" s="18" t="str">
        <f t="shared" si="1"/>
        <v/>
      </c>
    </row>
    <row r="10" spans="1:5" ht="48.75" customHeight="1" thickTop="1" thickBot="1" x14ac:dyDescent="0.3">
      <c r="A10" s="17">
        <f t="shared" si="3"/>
        <v>8</v>
      </c>
      <c r="B10" s="18" t="str">
        <f t="shared" si="0"/>
        <v>TUS Makkabi 7er</v>
      </c>
      <c r="D10" s="17" t="str">
        <f t="shared" si="2"/>
        <v/>
      </c>
      <c r="E10" s="18" t="str">
        <f t="shared" si="1"/>
        <v/>
      </c>
    </row>
    <row r="11" spans="1:5" ht="48.75" customHeight="1" thickTop="1" thickBot="1" x14ac:dyDescent="0.3">
      <c r="A11" s="17">
        <f t="shared" si="3"/>
        <v>9</v>
      </c>
      <c r="B11" s="18" t="str">
        <f t="shared" si="0"/>
        <v>SC Schwarz-Weiß Spandau 7er</v>
      </c>
      <c r="D11" s="17" t="str">
        <f t="shared" si="2"/>
        <v/>
      </c>
      <c r="E11" s="18" t="str">
        <f t="shared" si="1"/>
        <v/>
      </c>
    </row>
    <row r="12" spans="1:5" ht="48.75" customHeight="1" thickTop="1" thickBot="1" x14ac:dyDescent="0.3">
      <c r="A12" s="17">
        <f t="shared" si="3"/>
        <v>10</v>
      </c>
      <c r="B12" s="18" t="str">
        <f t="shared" si="0"/>
        <v>BFC Alemannia 1890 7er</v>
      </c>
      <c r="D12" s="17" t="str">
        <f t="shared" si="2"/>
        <v/>
      </c>
      <c r="E12" s="18" t="str">
        <f t="shared" si="1"/>
        <v/>
      </c>
    </row>
    <row r="13" spans="1:5" ht="48.75" customHeight="1" thickTop="1" thickBot="1" x14ac:dyDescent="0.3">
      <c r="A13" s="17">
        <f t="shared" si="3"/>
        <v>11</v>
      </c>
      <c r="B13" s="18" t="str">
        <f t="shared" si="0"/>
        <v>1.FC Wacker 1921 Lankwitz 7er II</v>
      </c>
      <c r="D13" s="17" t="str">
        <f t="shared" si="2"/>
        <v/>
      </c>
      <c r="E13" s="18" t="str">
        <f t="shared" si="1"/>
        <v/>
      </c>
    </row>
    <row r="14" spans="1:5" ht="48.75" customHeight="1" thickTop="1" thickBot="1" x14ac:dyDescent="0.3">
      <c r="A14" s="17">
        <f t="shared" si="3"/>
        <v>12</v>
      </c>
      <c r="B14" s="18" t="str">
        <f t="shared" si="0"/>
        <v>1.FC Lübars 7er</v>
      </c>
      <c r="D14" s="17" t="str">
        <f t="shared" si="2"/>
        <v/>
      </c>
      <c r="E14" s="18" t="str">
        <f t="shared" si="1"/>
        <v/>
      </c>
    </row>
    <row r="15" spans="1:5" ht="48.75" customHeight="1" thickTop="1" thickBot="1" x14ac:dyDescent="0.3">
      <c r="A15" s="17">
        <f t="shared" si="3"/>
        <v>13</v>
      </c>
      <c r="B15" s="18" t="str">
        <f t="shared" si="0"/>
        <v>RFC Liberta 7er II</v>
      </c>
      <c r="D15" s="17" t="str">
        <f t="shared" si="2"/>
        <v/>
      </c>
      <c r="E15" s="18" t="str">
        <f t="shared" si="1"/>
        <v/>
      </c>
    </row>
    <row r="16" spans="1:5" ht="48.75" customHeight="1" thickTop="1" thickBot="1" x14ac:dyDescent="0.3">
      <c r="A16" s="17">
        <f t="shared" si="3"/>
        <v>14</v>
      </c>
      <c r="B16" s="18" t="str">
        <f t="shared" si="0"/>
        <v>CSV Afrisko 7er</v>
      </c>
      <c r="D16" s="17" t="str">
        <f t="shared" si="2"/>
        <v/>
      </c>
      <c r="E16" s="18" t="str">
        <f t="shared" si="1"/>
        <v/>
      </c>
    </row>
    <row r="17" spans="1:5" ht="48.75" customHeight="1" thickTop="1" thickBot="1" x14ac:dyDescent="0.3">
      <c r="A17" s="17">
        <f t="shared" si="3"/>
        <v>15</v>
      </c>
      <c r="B17" s="18" t="str">
        <f t="shared" si="0"/>
        <v>BFC Meteor / SV Süden 09</v>
      </c>
      <c r="D17" s="17" t="str">
        <f t="shared" si="2"/>
        <v/>
      </c>
      <c r="E17" s="18" t="str">
        <f t="shared" si="1"/>
        <v/>
      </c>
    </row>
    <row r="18" spans="1:5" ht="48.75" customHeight="1" thickTop="1" thickBot="1" x14ac:dyDescent="0.3">
      <c r="A18" s="17">
        <f t="shared" si="3"/>
        <v>16</v>
      </c>
      <c r="B18" s="18" t="str">
        <f t="shared" si="0"/>
        <v>Freilos</v>
      </c>
      <c r="D18" s="17" t="str">
        <f t="shared" si="2"/>
        <v/>
      </c>
      <c r="E18" s="18" t="str">
        <f t="shared" si="1"/>
        <v/>
      </c>
    </row>
    <row r="19" spans="1:5" ht="7.5" customHeight="1" thickTop="1" thickBot="1" x14ac:dyDescent="0.3"/>
    <row r="20" spans="1:5" ht="48.75" customHeight="1" thickTop="1" thickBot="1" x14ac:dyDescent="0.3">
      <c r="A20" s="17" t="str">
        <f>IF($D$1&gt;D18,D18+1,"")</f>
        <v/>
      </c>
      <c r="B20" s="18" t="str">
        <f t="shared" ref="B20:B67" si="4">IF(A20="","",VLOOKUP(A20,teams,2,0))</f>
        <v/>
      </c>
      <c r="D20" s="17" t="str">
        <f>IF($D$1&gt;A35,A35+1,"")</f>
        <v/>
      </c>
      <c r="E20" s="18" t="str">
        <f t="shared" ref="E20:E67" si="5">IF(D20="","",VLOOKUP(D20,teams,2,0))</f>
        <v/>
      </c>
    </row>
    <row r="21" spans="1:5" ht="48.75" customHeight="1" thickTop="1" thickBot="1" x14ac:dyDescent="0.3">
      <c r="A21" s="17" t="str">
        <f t="shared" si="3"/>
        <v/>
      </c>
      <c r="B21" s="18" t="str">
        <f t="shared" si="4"/>
        <v/>
      </c>
      <c r="D21" s="17" t="str">
        <f t="shared" ref="D21:D67" si="6">IF($D$1&gt;D20,D20+1,"")</f>
        <v/>
      </c>
      <c r="E21" s="18" t="str">
        <f t="shared" si="5"/>
        <v/>
      </c>
    </row>
    <row r="22" spans="1:5" ht="48.75" customHeight="1" thickTop="1" thickBot="1" x14ac:dyDescent="0.3">
      <c r="A22" s="17" t="str">
        <f t="shared" si="3"/>
        <v/>
      </c>
      <c r="B22" s="18" t="str">
        <f t="shared" si="4"/>
        <v/>
      </c>
      <c r="D22" s="17" t="str">
        <f t="shared" si="6"/>
        <v/>
      </c>
      <c r="E22" s="18" t="str">
        <f t="shared" si="5"/>
        <v/>
      </c>
    </row>
    <row r="23" spans="1:5" ht="48.75" customHeight="1" thickTop="1" thickBot="1" x14ac:dyDescent="0.3">
      <c r="A23" s="17" t="str">
        <f t="shared" si="3"/>
        <v/>
      </c>
      <c r="B23" s="18" t="str">
        <f t="shared" si="4"/>
        <v/>
      </c>
      <c r="D23" s="17" t="str">
        <f t="shared" si="6"/>
        <v/>
      </c>
      <c r="E23" s="18" t="str">
        <f t="shared" si="5"/>
        <v/>
      </c>
    </row>
    <row r="24" spans="1:5" ht="48.75" customHeight="1" thickTop="1" thickBot="1" x14ac:dyDescent="0.3">
      <c r="A24" s="17" t="str">
        <f t="shared" si="3"/>
        <v/>
      </c>
      <c r="B24" s="18" t="str">
        <f t="shared" si="4"/>
        <v/>
      </c>
      <c r="D24" s="17" t="str">
        <f t="shared" si="6"/>
        <v/>
      </c>
      <c r="E24" s="18" t="str">
        <f t="shared" si="5"/>
        <v/>
      </c>
    </row>
    <row r="25" spans="1:5" ht="48.75" customHeight="1" thickTop="1" thickBot="1" x14ac:dyDescent="0.3">
      <c r="A25" s="17" t="str">
        <f t="shared" si="3"/>
        <v/>
      </c>
      <c r="B25" s="18" t="str">
        <f t="shared" si="4"/>
        <v/>
      </c>
      <c r="D25" s="17" t="str">
        <f t="shared" si="6"/>
        <v/>
      </c>
      <c r="E25" s="18" t="str">
        <f t="shared" si="5"/>
        <v/>
      </c>
    </row>
    <row r="26" spans="1:5" ht="48.75" customHeight="1" thickTop="1" thickBot="1" x14ac:dyDescent="0.3">
      <c r="A26" s="17" t="str">
        <f t="shared" si="3"/>
        <v/>
      </c>
      <c r="B26" s="18" t="str">
        <f t="shared" si="4"/>
        <v/>
      </c>
      <c r="D26" s="17" t="str">
        <f t="shared" si="6"/>
        <v/>
      </c>
      <c r="E26" s="18" t="str">
        <f t="shared" si="5"/>
        <v/>
      </c>
    </row>
    <row r="27" spans="1:5" ht="48.75" customHeight="1" thickTop="1" thickBot="1" x14ac:dyDescent="0.3">
      <c r="A27" s="17" t="str">
        <f t="shared" si="3"/>
        <v/>
      </c>
      <c r="B27" s="18" t="str">
        <f t="shared" si="4"/>
        <v/>
      </c>
      <c r="D27" s="17" t="str">
        <f t="shared" si="6"/>
        <v/>
      </c>
      <c r="E27" s="18" t="str">
        <f t="shared" si="5"/>
        <v/>
      </c>
    </row>
    <row r="28" spans="1:5" ht="48.75" customHeight="1" thickTop="1" thickBot="1" x14ac:dyDescent="0.3">
      <c r="A28" s="17" t="str">
        <f t="shared" si="3"/>
        <v/>
      </c>
      <c r="B28" s="18" t="str">
        <f t="shared" si="4"/>
        <v/>
      </c>
      <c r="D28" s="17" t="str">
        <f t="shared" si="6"/>
        <v/>
      </c>
      <c r="E28" s="18" t="str">
        <f t="shared" si="5"/>
        <v/>
      </c>
    </row>
    <row r="29" spans="1:5" ht="48.75" customHeight="1" thickTop="1" thickBot="1" x14ac:dyDescent="0.3">
      <c r="A29" s="17" t="str">
        <f t="shared" si="3"/>
        <v/>
      </c>
      <c r="B29" s="18" t="str">
        <f t="shared" si="4"/>
        <v/>
      </c>
      <c r="D29" s="17" t="str">
        <f t="shared" si="6"/>
        <v/>
      </c>
      <c r="E29" s="18" t="str">
        <f t="shared" si="5"/>
        <v/>
      </c>
    </row>
    <row r="30" spans="1:5" ht="48.75" customHeight="1" thickTop="1" thickBot="1" x14ac:dyDescent="0.3">
      <c r="A30" s="17" t="str">
        <f t="shared" si="3"/>
        <v/>
      </c>
      <c r="B30" s="18" t="str">
        <f t="shared" si="4"/>
        <v/>
      </c>
      <c r="D30" s="17" t="str">
        <f t="shared" si="6"/>
        <v/>
      </c>
      <c r="E30" s="18" t="str">
        <f t="shared" si="5"/>
        <v/>
      </c>
    </row>
    <row r="31" spans="1:5" ht="48.75" customHeight="1" thickTop="1" thickBot="1" x14ac:dyDescent="0.3">
      <c r="A31" s="17" t="str">
        <f t="shared" si="3"/>
        <v/>
      </c>
      <c r="B31" s="18" t="str">
        <f t="shared" si="4"/>
        <v/>
      </c>
      <c r="D31" s="17" t="str">
        <f t="shared" si="6"/>
        <v/>
      </c>
      <c r="E31" s="18" t="str">
        <f t="shared" si="5"/>
        <v/>
      </c>
    </row>
    <row r="32" spans="1:5" ht="48.75" customHeight="1" thickTop="1" thickBot="1" x14ac:dyDescent="0.3">
      <c r="A32" s="17" t="str">
        <f t="shared" si="3"/>
        <v/>
      </c>
      <c r="B32" s="18" t="str">
        <f t="shared" si="4"/>
        <v/>
      </c>
      <c r="D32" s="17" t="str">
        <f t="shared" si="6"/>
        <v/>
      </c>
      <c r="E32" s="18" t="str">
        <f t="shared" si="5"/>
        <v/>
      </c>
    </row>
    <row r="33" spans="1:5" ht="48.75" customHeight="1" thickTop="1" thickBot="1" x14ac:dyDescent="0.3">
      <c r="A33" s="17" t="str">
        <f t="shared" si="3"/>
        <v/>
      </c>
      <c r="B33" s="18" t="str">
        <f t="shared" si="4"/>
        <v/>
      </c>
      <c r="D33" s="17" t="str">
        <f t="shared" si="6"/>
        <v/>
      </c>
      <c r="E33" s="18" t="str">
        <f t="shared" si="5"/>
        <v/>
      </c>
    </row>
    <row r="34" spans="1:5" ht="48.75" customHeight="1" thickTop="1" thickBot="1" x14ac:dyDescent="0.3">
      <c r="A34" s="17" t="str">
        <f t="shared" si="3"/>
        <v/>
      </c>
      <c r="B34" s="18" t="str">
        <f t="shared" si="4"/>
        <v/>
      </c>
      <c r="D34" s="17" t="str">
        <f t="shared" si="6"/>
        <v/>
      </c>
      <c r="E34" s="18" t="str">
        <f t="shared" si="5"/>
        <v/>
      </c>
    </row>
    <row r="35" spans="1:5" ht="48.75" customHeight="1" thickTop="1" thickBot="1" x14ac:dyDescent="0.3">
      <c r="A35" s="17" t="str">
        <f t="shared" si="3"/>
        <v/>
      </c>
      <c r="B35" s="18" t="str">
        <f t="shared" si="4"/>
        <v/>
      </c>
      <c r="D35" s="17" t="str">
        <f t="shared" si="6"/>
        <v/>
      </c>
      <c r="E35" s="18" t="str">
        <f t="shared" si="5"/>
        <v/>
      </c>
    </row>
    <row r="36" spans="1:5" ht="48.75" customHeight="1" thickTop="1" thickBot="1" x14ac:dyDescent="0.3">
      <c r="A36" s="17" t="str">
        <f>IF($D$1&gt;D35,D35+1,"")</f>
        <v/>
      </c>
      <c r="B36" s="18" t="str">
        <f t="shared" si="4"/>
        <v/>
      </c>
      <c r="D36" s="17" t="str">
        <f>IF($D$1&gt;A51,A51+1,"")</f>
        <v/>
      </c>
      <c r="E36" s="18" t="str">
        <f t="shared" si="5"/>
        <v/>
      </c>
    </row>
    <row r="37" spans="1:5" ht="48.75" customHeight="1" thickTop="1" thickBot="1" x14ac:dyDescent="0.3">
      <c r="A37" s="17" t="str">
        <f t="shared" si="3"/>
        <v/>
      </c>
      <c r="B37" s="18" t="str">
        <f t="shared" si="4"/>
        <v/>
      </c>
      <c r="D37" s="17" t="str">
        <f t="shared" si="6"/>
        <v/>
      </c>
      <c r="E37" s="18" t="str">
        <f t="shared" si="5"/>
        <v/>
      </c>
    </row>
    <row r="38" spans="1:5" ht="48.75" customHeight="1" thickTop="1" thickBot="1" x14ac:dyDescent="0.3">
      <c r="A38" s="17" t="str">
        <f t="shared" si="3"/>
        <v/>
      </c>
      <c r="B38" s="18" t="str">
        <f t="shared" si="4"/>
        <v/>
      </c>
      <c r="D38" s="17" t="str">
        <f t="shared" si="6"/>
        <v/>
      </c>
      <c r="E38" s="18" t="str">
        <f t="shared" si="5"/>
        <v/>
      </c>
    </row>
    <row r="39" spans="1:5" ht="48.75" customHeight="1" thickTop="1" thickBot="1" x14ac:dyDescent="0.3">
      <c r="A39" s="17" t="str">
        <f t="shared" si="3"/>
        <v/>
      </c>
      <c r="B39" s="18" t="str">
        <f t="shared" si="4"/>
        <v/>
      </c>
      <c r="D39" s="17" t="str">
        <f t="shared" si="6"/>
        <v/>
      </c>
      <c r="E39" s="18" t="str">
        <f t="shared" si="5"/>
        <v/>
      </c>
    </row>
    <row r="40" spans="1:5" ht="48.75" customHeight="1" thickTop="1" thickBot="1" x14ac:dyDescent="0.3">
      <c r="A40" s="17" t="str">
        <f t="shared" si="3"/>
        <v/>
      </c>
      <c r="B40" s="18" t="str">
        <f t="shared" si="4"/>
        <v/>
      </c>
      <c r="D40" s="17" t="str">
        <f t="shared" si="6"/>
        <v/>
      </c>
      <c r="E40" s="18" t="str">
        <f t="shared" si="5"/>
        <v/>
      </c>
    </row>
    <row r="41" spans="1:5" ht="48.75" customHeight="1" thickTop="1" thickBot="1" x14ac:dyDescent="0.3">
      <c r="A41" s="17" t="str">
        <f t="shared" si="3"/>
        <v/>
      </c>
      <c r="B41" s="18" t="str">
        <f t="shared" si="4"/>
        <v/>
      </c>
      <c r="D41" s="17" t="str">
        <f t="shared" si="6"/>
        <v/>
      </c>
      <c r="E41" s="18" t="str">
        <f t="shared" si="5"/>
        <v/>
      </c>
    </row>
    <row r="42" spans="1:5" ht="48.75" customHeight="1" thickTop="1" thickBot="1" x14ac:dyDescent="0.3">
      <c r="A42" s="17" t="str">
        <f t="shared" si="3"/>
        <v/>
      </c>
      <c r="B42" s="18" t="str">
        <f t="shared" si="4"/>
        <v/>
      </c>
      <c r="D42" s="17" t="str">
        <f t="shared" si="6"/>
        <v/>
      </c>
      <c r="E42" s="18" t="str">
        <f t="shared" si="5"/>
        <v/>
      </c>
    </row>
    <row r="43" spans="1:5" ht="48.75" customHeight="1" thickTop="1" thickBot="1" x14ac:dyDescent="0.3">
      <c r="A43" s="17" t="str">
        <f t="shared" si="3"/>
        <v/>
      </c>
      <c r="B43" s="18" t="str">
        <f t="shared" si="4"/>
        <v/>
      </c>
      <c r="D43" s="17" t="str">
        <f t="shared" si="6"/>
        <v/>
      </c>
      <c r="E43" s="18" t="str">
        <f t="shared" si="5"/>
        <v/>
      </c>
    </row>
    <row r="44" spans="1:5" ht="48.75" customHeight="1" thickTop="1" thickBot="1" x14ac:dyDescent="0.3">
      <c r="A44" s="17" t="str">
        <f t="shared" si="3"/>
        <v/>
      </c>
      <c r="B44" s="18" t="str">
        <f t="shared" si="4"/>
        <v/>
      </c>
      <c r="D44" s="17" t="str">
        <f t="shared" si="6"/>
        <v/>
      </c>
      <c r="E44" s="18" t="str">
        <f t="shared" si="5"/>
        <v/>
      </c>
    </row>
    <row r="45" spans="1:5" ht="48.75" customHeight="1" thickTop="1" thickBot="1" x14ac:dyDescent="0.3">
      <c r="A45" s="17" t="str">
        <f t="shared" si="3"/>
        <v/>
      </c>
      <c r="B45" s="18" t="str">
        <f t="shared" si="4"/>
        <v/>
      </c>
      <c r="D45" s="17" t="str">
        <f t="shared" si="6"/>
        <v/>
      </c>
      <c r="E45" s="18" t="str">
        <f t="shared" si="5"/>
        <v/>
      </c>
    </row>
    <row r="46" spans="1:5" ht="48.75" customHeight="1" thickTop="1" thickBot="1" x14ac:dyDescent="0.3">
      <c r="A46" s="17" t="str">
        <f t="shared" si="3"/>
        <v/>
      </c>
      <c r="B46" s="18" t="str">
        <f t="shared" si="4"/>
        <v/>
      </c>
      <c r="D46" s="17" t="str">
        <f t="shared" si="6"/>
        <v/>
      </c>
      <c r="E46" s="18" t="str">
        <f t="shared" si="5"/>
        <v/>
      </c>
    </row>
    <row r="47" spans="1:5" ht="48.75" customHeight="1" thickTop="1" thickBot="1" x14ac:dyDescent="0.3">
      <c r="A47" s="17" t="str">
        <f t="shared" si="3"/>
        <v/>
      </c>
      <c r="B47" s="18" t="str">
        <f t="shared" si="4"/>
        <v/>
      </c>
      <c r="D47" s="17" t="str">
        <f t="shared" si="6"/>
        <v/>
      </c>
      <c r="E47" s="18" t="str">
        <f t="shared" si="5"/>
        <v/>
      </c>
    </row>
    <row r="48" spans="1:5" ht="48.75" customHeight="1" thickTop="1" thickBot="1" x14ac:dyDescent="0.3">
      <c r="A48" s="17" t="str">
        <f t="shared" si="3"/>
        <v/>
      </c>
      <c r="B48" s="18" t="str">
        <f t="shared" si="4"/>
        <v/>
      </c>
      <c r="D48" s="17" t="str">
        <f t="shared" si="6"/>
        <v/>
      </c>
      <c r="E48" s="18" t="str">
        <f t="shared" si="5"/>
        <v/>
      </c>
    </row>
    <row r="49" spans="1:5" ht="48.75" customHeight="1" thickTop="1" thickBot="1" x14ac:dyDescent="0.3">
      <c r="A49" s="17" t="str">
        <f t="shared" si="3"/>
        <v/>
      </c>
      <c r="B49" s="18" t="str">
        <f t="shared" si="4"/>
        <v/>
      </c>
      <c r="D49" s="17" t="str">
        <f t="shared" si="6"/>
        <v/>
      </c>
      <c r="E49" s="18" t="str">
        <f t="shared" si="5"/>
        <v/>
      </c>
    </row>
    <row r="50" spans="1:5" ht="48.75" customHeight="1" thickTop="1" thickBot="1" x14ac:dyDescent="0.3">
      <c r="A50" s="17" t="str">
        <f t="shared" si="3"/>
        <v/>
      </c>
      <c r="B50" s="18" t="str">
        <f t="shared" si="4"/>
        <v/>
      </c>
      <c r="D50" s="17" t="str">
        <f t="shared" si="6"/>
        <v/>
      </c>
      <c r="E50" s="18" t="str">
        <f t="shared" si="5"/>
        <v/>
      </c>
    </row>
    <row r="51" spans="1:5" ht="48.75" customHeight="1" thickTop="1" thickBot="1" x14ac:dyDescent="0.3">
      <c r="A51" s="17" t="str">
        <f t="shared" si="3"/>
        <v/>
      </c>
      <c r="B51" s="18" t="str">
        <f t="shared" si="4"/>
        <v/>
      </c>
      <c r="D51" s="17" t="str">
        <f t="shared" si="6"/>
        <v/>
      </c>
      <c r="E51" s="18" t="str">
        <f t="shared" si="5"/>
        <v/>
      </c>
    </row>
    <row r="52" spans="1:5" ht="48.75" customHeight="1" thickTop="1" thickBot="1" x14ac:dyDescent="0.3">
      <c r="A52" s="17" t="str">
        <f>IF($D$1&gt;D51,D51+1,"")</f>
        <v/>
      </c>
      <c r="B52" s="18" t="str">
        <f t="shared" si="4"/>
        <v/>
      </c>
      <c r="D52" s="17" t="str">
        <f>IF($D$1&gt;A67,A67+1,"")</f>
        <v/>
      </c>
      <c r="E52" s="18" t="str">
        <f t="shared" si="5"/>
        <v/>
      </c>
    </row>
    <row r="53" spans="1:5" ht="48.75" customHeight="1" thickTop="1" thickBot="1" x14ac:dyDescent="0.3">
      <c r="A53" s="17" t="str">
        <f t="shared" si="3"/>
        <v/>
      </c>
      <c r="B53" s="18" t="str">
        <f t="shared" si="4"/>
        <v/>
      </c>
      <c r="D53" s="17" t="str">
        <f t="shared" si="6"/>
        <v/>
      </c>
      <c r="E53" s="18" t="str">
        <f t="shared" si="5"/>
        <v/>
      </c>
    </row>
    <row r="54" spans="1:5" ht="48.75" customHeight="1" thickTop="1" thickBot="1" x14ac:dyDescent="0.3">
      <c r="A54" s="17" t="str">
        <f t="shared" si="3"/>
        <v/>
      </c>
      <c r="B54" s="18" t="str">
        <f t="shared" si="4"/>
        <v/>
      </c>
      <c r="D54" s="17" t="str">
        <f t="shared" si="6"/>
        <v/>
      </c>
      <c r="E54" s="18" t="str">
        <f t="shared" si="5"/>
        <v/>
      </c>
    </row>
    <row r="55" spans="1:5" ht="48.75" customHeight="1" thickTop="1" thickBot="1" x14ac:dyDescent="0.3">
      <c r="A55" s="17" t="str">
        <f t="shared" si="3"/>
        <v/>
      </c>
      <c r="B55" s="18" t="str">
        <f t="shared" si="4"/>
        <v/>
      </c>
      <c r="D55" s="17" t="str">
        <f t="shared" si="6"/>
        <v/>
      </c>
      <c r="E55" s="18" t="str">
        <f t="shared" si="5"/>
        <v/>
      </c>
    </row>
    <row r="56" spans="1:5" ht="48.75" customHeight="1" thickTop="1" thickBot="1" x14ac:dyDescent="0.3">
      <c r="A56" s="17" t="str">
        <f t="shared" si="3"/>
        <v/>
      </c>
      <c r="B56" s="18" t="str">
        <f t="shared" si="4"/>
        <v/>
      </c>
      <c r="D56" s="17" t="str">
        <f t="shared" si="6"/>
        <v/>
      </c>
      <c r="E56" s="18" t="str">
        <f t="shared" si="5"/>
        <v/>
      </c>
    </row>
    <row r="57" spans="1:5" ht="48.75" customHeight="1" thickTop="1" thickBot="1" x14ac:dyDescent="0.3">
      <c r="A57" s="17" t="str">
        <f t="shared" si="3"/>
        <v/>
      </c>
      <c r="B57" s="18" t="str">
        <f t="shared" si="4"/>
        <v/>
      </c>
      <c r="D57" s="17" t="str">
        <f t="shared" si="6"/>
        <v/>
      </c>
      <c r="E57" s="18" t="str">
        <f t="shared" si="5"/>
        <v/>
      </c>
    </row>
    <row r="58" spans="1:5" ht="48.75" customHeight="1" thickTop="1" thickBot="1" x14ac:dyDescent="0.3">
      <c r="A58" s="17" t="str">
        <f t="shared" si="3"/>
        <v/>
      </c>
      <c r="B58" s="18" t="str">
        <f t="shared" si="4"/>
        <v/>
      </c>
      <c r="D58" s="17" t="str">
        <f t="shared" si="6"/>
        <v/>
      </c>
      <c r="E58" s="18" t="str">
        <f t="shared" si="5"/>
        <v/>
      </c>
    </row>
    <row r="59" spans="1:5" ht="48.75" customHeight="1" thickTop="1" thickBot="1" x14ac:dyDescent="0.3">
      <c r="A59" s="17" t="str">
        <f t="shared" si="3"/>
        <v/>
      </c>
      <c r="B59" s="18" t="str">
        <f t="shared" si="4"/>
        <v/>
      </c>
      <c r="D59" s="17" t="str">
        <f t="shared" si="6"/>
        <v/>
      </c>
      <c r="E59" s="18" t="str">
        <f t="shared" si="5"/>
        <v/>
      </c>
    </row>
    <row r="60" spans="1:5" ht="48.75" customHeight="1" thickTop="1" thickBot="1" x14ac:dyDescent="0.3">
      <c r="A60" s="17" t="str">
        <f t="shared" si="3"/>
        <v/>
      </c>
      <c r="B60" s="18" t="str">
        <f t="shared" si="4"/>
        <v/>
      </c>
      <c r="D60" s="17" t="str">
        <f t="shared" si="6"/>
        <v/>
      </c>
      <c r="E60" s="18" t="str">
        <f t="shared" si="5"/>
        <v/>
      </c>
    </row>
    <row r="61" spans="1:5" ht="48.75" customHeight="1" thickTop="1" thickBot="1" x14ac:dyDescent="0.3">
      <c r="A61" s="17" t="str">
        <f t="shared" si="3"/>
        <v/>
      </c>
      <c r="B61" s="18" t="str">
        <f t="shared" si="4"/>
        <v/>
      </c>
      <c r="D61" s="17" t="str">
        <f t="shared" si="6"/>
        <v/>
      </c>
      <c r="E61" s="18" t="str">
        <f t="shared" si="5"/>
        <v/>
      </c>
    </row>
    <row r="62" spans="1:5" ht="48.75" customHeight="1" thickTop="1" thickBot="1" x14ac:dyDescent="0.3">
      <c r="A62" s="17" t="str">
        <f t="shared" si="3"/>
        <v/>
      </c>
      <c r="B62" s="18" t="str">
        <f t="shared" si="4"/>
        <v/>
      </c>
      <c r="D62" s="17" t="str">
        <f t="shared" si="6"/>
        <v/>
      </c>
      <c r="E62" s="18" t="str">
        <f t="shared" si="5"/>
        <v/>
      </c>
    </row>
    <row r="63" spans="1:5" ht="48.75" customHeight="1" thickTop="1" thickBot="1" x14ac:dyDescent="0.3">
      <c r="A63" s="17" t="str">
        <f t="shared" si="3"/>
        <v/>
      </c>
      <c r="B63" s="18" t="str">
        <f t="shared" si="4"/>
        <v/>
      </c>
      <c r="D63" s="17" t="str">
        <f t="shared" si="6"/>
        <v/>
      </c>
      <c r="E63" s="18" t="str">
        <f t="shared" si="5"/>
        <v/>
      </c>
    </row>
    <row r="64" spans="1:5" ht="48.75" customHeight="1" thickTop="1" thickBot="1" x14ac:dyDescent="0.3">
      <c r="A64" s="17" t="str">
        <f t="shared" si="3"/>
        <v/>
      </c>
      <c r="B64" s="18" t="str">
        <f t="shared" si="4"/>
        <v/>
      </c>
      <c r="D64" s="17" t="str">
        <f t="shared" si="6"/>
        <v/>
      </c>
      <c r="E64" s="18" t="str">
        <f t="shared" si="5"/>
        <v/>
      </c>
    </row>
    <row r="65" spans="1:5" ht="48.75" customHeight="1" thickTop="1" thickBot="1" x14ac:dyDescent="0.3">
      <c r="A65" s="17" t="str">
        <f t="shared" si="3"/>
        <v/>
      </c>
      <c r="B65" s="18" t="str">
        <f t="shared" si="4"/>
        <v/>
      </c>
      <c r="D65" s="17" t="str">
        <f t="shared" si="6"/>
        <v/>
      </c>
      <c r="E65" s="18" t="str">
        <f t="shared" si="5"/>
        <v/>
      </c>
    </row>
    <row r="66" spans="1:5" ht="48.75" customHeight="1" thickTop="1" thickBot="1" x14ac:dyDescent="0.3">
      <c r="A66" s="17" t="str">
        <f t="shared" si="3"/>
        <v/>
      </c>
      <c r="B66" s="18" t="str">
        <f t="shared" si="4"/>
        <v/>
      </c>
      <c r="D66" s="17" t="str">
        <f t="shared" si="6"/>
        <v/>
      </c>
      <c r="E66" s="18" t="str">
        <f t="shared" si="5"/>
        <v/>
      </c>
    </row>
    <row r="67" spans="1:5" ht="48.75" customHeight="1" thickTop="1" thickBot="1" x14ac:dyDescent="0.3">
      <c r="A67" s="17" t="str">
        <f t="shared" si="3"/>
        <v/>
      </c>
      <c r="B67" s="18" t="str">
        <f t="shared" si="4"/>
        <v/>
      </c>
      <c r="D67" s="17" t="str">
        <f t="shared" si="6"/>
        <v/>
      </c>
      <c r="E67" s="18" t="str">
        <f t="shared" si="5"/>
        <v/>
      </c>
    </row>
    <row r="68" spans="1:5" ht="37.5" customHeight="1" thickTop="1" x14ac:dyDescent="0.25"/>
  </sheetData>
  <sheetProtection password="CEBA" sheet="1" objects="1" scenarios="1"/>
  <pageMargins left="0.23622047244094491" right="0.23622047244094491" top="0.35433070866141736" bottom="0.35433070866141736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Anleitung</vt:lpstr>
      <vt:lpstr>Auslosung</vt:lpstr>
      <vt:lpstr>Teams</vt:lpstr>
      <vt:lpstr>Runden</vt:lpstr>
      <vt:lpstr>Lose</vt:lpstr>
      <vt:lpstr>paarungen</vt:lpstr>
      <vt:lpstr>runden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2023-10-27T15:26:02Z</dcterms:modified>
</cp:coreProperties>
</file>